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5a\For_all\Уточнение бюджета 2018 г\1. Уточнение март\на Правительство 16.03.2018 с правками\"/>
    </mc:Choice>
  </mc:AlternateContent>
  <bookViews>
    <workbookView xWindow="0" yWindow="0" windowWidth="28800" windowHeight="13668"/>
  </bookViews>
  <sheets>
    <sheet name="Иные МБТ 2018" sheetId="2" r:id="rId1"/>
  </sheets>
  <definedNames>
    <definedName name="_xlnm.Print_Titles" localSheetId="0">'Иные МБТ 2018'!$L:$L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33" i="2" l="1"/>
  <c r="CI12" i="2"/>
  <c r="CI13" i="2"/>
  <c r="CI14" i="2"/>
  <c r="CI15" i="2"/>
  <c r="CI16" i="2"/>
  <c r="CI17" i="2"/>
  <c r="CI18" i="2"/>
  <c r="CI19" i="2"/>
  <c r="CI20" i="2"/>
  <c r="CI21" i="2"/>
  <c r="CI22" i="2"/>
  <c r="CI23" i="2"/>
  <c r="CI24" i="2"/>
  <c r="CI25" i="2"/>
  <c r="CI26" i="2"/>
  <c r="CI27" i="2"/>
  <c r="CI28" i="2"/>
  <c r="CI29" i="2"/>
  <c r="CI30" i="2"/>
  <c r="CI31" i="2"/>
  <c r="CI32" i="2"/>
  <c r="CI33" i="2"/>
  <c r="CI11" i="2"/>
  <c r="CH34" i="2"/>
  <c r="CH30" i="2"/>
  <c r="CH32" i="2"/>
  <c r="CK30" i="2"/>
  <c r="CK32" i="2"/>
  <c r="CK33" i="2"/>
  <c r="CJ34" i="2"/>
  <c r="CL12" i="2"/>
  <c r="CL13" i="2"/>
  <c r="CL14" i="2"/>
  <c r="CL15" i="2"/>
  <c r="CL16" i="2"/>
  <c r="CL17" i="2"/>
  <c r="CL18" i="2"/>
  <c r="CL19" i="2"/>
  <c r="CL20" i="2"/>
  <c r="CL21" i="2"/>
  <c r="CL22" i="2"/>
  <c r="CL23" i="2"/>
  <c r="CL24" i="2"/>
  <c r="CL25" i="2"/>
  <c r="CL26" i="2"/>
  <c r="CL27" i="2"/>
  <c r="CL28" i="2"/>
  <c r="CL29" i="2"/>
  <c r="CL30" i="2"/>
  <c r="CL31" i="2"/>
  <c r="CL32" i="2"/>
  <c r="CL33" i="2"/>
  <c r="CL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11" i="2"/>
  <c r="T33" i="2"/>
  <c r="CI34" i="2" l="1"/>
  <c r="CL34" i="2"/>
  <c r="CK34" i="2"/>
  <c r="BS30" i="2"/>
  <c r="BS32" i="2"/>
  <c r="BW12" i="2"/>
  <c r="BW13" i="2"/>
  <c r="BW14" i="2"/>
  <c r="BW15" i="2"/>
  <c r="BW16" i="2"/>
  <c r="BW17" i="2"/>
  <c r="BW18" i="2"/>
  <c r="BW19" i="2"/>
  <c r="BW20" i="2"/>
  <c r="BW21" i="2"/>
  <c r="BW22" i="2"/>
  <c r="BW23" i="2"/>
  <c r="BW24" i="2"/>
  <c r="BW25" i="2"/>
  <c r="BW26" i="2"/>
  <c r="BW27" i="2"/>
  <c r="BW28" i="2"/>
  <c r="BW29" i="2"/>
  <c r="BW30" i="2"/>
  <c r="BW31" i="2"/>
  <c r="BW32" i="2"/>
  <c r="BW11" i="2"/>
  <c r="AJ33" i="2"/>
  <c r="AG33" i="2"/>
  <c r="AC34" i="2"/>
  <c r="AD34" i="2"/>
  <c r="AE34" i="2"/>
  <c r="AF34" i="2"/>
  <c r="AH34" i="2"/>
  <c r="AI34" i="2"/>
  <c r="AA33" i="2"/>
  <c r="X33" i="2"/>
  <c r="V34" i="2"/>
  <c r="W34" i="2"/>
  <c r="Y34" i="2"/>
  <c r="Z34" i="2"/>
  <c r="AJ34" i="2" l="1"/>
  <c r="AG34" i="2"/>
  <c r="AA34" i="2"/>
  <c r="X34" i="2"/>
  <c r="CJ12" i="2" l="1"/>
  <c r="CG12" i="2" s="1"/>
  <c r="CJ13" i="2"/>
  <c r="CG13" i="2" s="1"/>
  <c r="CJ14" i="2"/>
  <c r="CG14" i="2" s="1"/>
  <c r="CJ15" i="2"/>
  <c r="CG15" i="2" s="1"/>
  <c r="CJ16" i="2"/>
  <c r="CG16" i="2" s="1"/>
  <c r="CJ17" i="2"/>
  <c r="CG17" i="2" s="1"/>
  <c r="CJ18" i="2"/>
  <c r="CG18" i="2" s="1"/>
  <c r="CJ19" i="2"/>
  <c r="CG19" i="2" s="1"/>
  <c r="CJ20" i="2"/>
  <c r="CG20" i="2" s="1"/>
  <c r="CJ21" i="2"/>
  <c r="CG21" i="2" s="1"/>
  <c r="CJ22" i="2"/>
  <c r="CG22" i="2" s="1"/>
  <c r="CJ23" i="2"/>
  <c r="CG23" i="2" s="1"/>
  <c r="CJ24" i="2"/>
  <c r="CG24" i="2" s="1"/>
  <c r="CJ25" i="2"/>
  <c r="CG25" i="2" s="1"/>
  <c r="CJ26" i="2"/>
  <c r="CG26" i="2" s="1"/>
  <c r="CJ27" i="2"/>
  <c r="CG27" i="2" s="1"/>
  <c r="CJ28" i="2"/>
  <c r="CG28" i="2" s="1"/>
  <c r="CJ29" i="2"/>
  <c r="CG29" i="2" s="1"/>
  <c r="CJ30" i="2"/>
  <c r="CG30" i="2" s="1"/>
  <c r="CJ31" i="2"/>
  <c r="CG31" i="2" s="1"/>
  <c r="CJ32" i="2"/>
  <c r="CG32" i="2" s="1"/>
  <c r="CJ33" i="2"/>
  <c r="CG33" i="2" s="1"/>
  <c r="CJ11" i="2"/>
  <c r="CG11" i="2" s="1"/>
  <c r="T34" i="2"/>
  <c r="U34" i="2"/>
  <c r="AB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X34" i="2"/>
  <c r="BY34" i="2"/>
  <c r="BZ34" i="2"/>
  <c r="CA34" i="2"/>
  <c r="CB34" i="2"/>
  <c r="CC34" i="2"/>
  <c r="CD34" i="2"/>
  <c r="CE34" i="2"/>
  <c r="CF34" i="2"/>
  <c r="S34" i="2"/>
  <c r="CG34" i="2" l="1"/>
</calcChain>
</file>

<file path=xl/sharedStrings.xml><?xml version="1.0" encoding="utf-8"?>
<sst xmlns="http://schemas.openxmlformats.org/spreadsheetml/2006/main" count="233" uniqueCount="102">
  <si>
    <t>Всего</t>
  </si>
  <si>
    <t>Департамент экономического развития Ханты-Мансийского автономного округа – Югры</t>
  </si>
  <si>
    <t>Нераспределенный резерв</t>
  </si>
  <si>
    <t>Нефтеюганский</t>
  </si>
  <si>
    <t>Нижневартовский</t>
  </si>
  <si>
    <t>Ханты-Мансийский</t>
  </si>
  <si>
    <t>Советский</t>
  </si>
  <si>
    <t>Сургутский</t>
  </si>
  <si>
    <t>Октябрьский</t>
  </si>
  <si>
    <t>Кондинский</t>
  </si>
  <si>
    <t>Березовский</t>
  </si>
  <si>
    <t>Белоярский</t>
  </si>
  <si>
    <t>Югорск</t>
  </si>
  <si>
    <t>Покачи</t>
  </si>
  <si>
    <t>Пыть-Ях</t>
  </si>
  <si>
    <t>Нягань</t>
  </si>
  <si>
    <t>Лангепас</t>
  </si>
  <si>
    <t>Радужный</t>
  </si>
  <si>
    <t>Когалым</t>
  </si>
  <si>
    <t>Урай</t>
  </si>
  <si>
    <t>Мегион</t>
  </si>
  <si>
    <t>Нижневартовск</t>
  </si>
  <si>
    <t>Ханты-Мансийск</t>
  </si>
  <si>
    <t>Сургут</t>
  </si>
  <si>
    <t>Нефтеюганск</t>
  </si>
  <si>
    <t>уточненный       план</t>
  </si>
  <si>
    <t>уточнения</t>
  </si>
  <si>
    <t>ТипСредств</t>
  </si>
  <si>
    <t>Кросс2</t>
  </si>
  <si>
    <t>Кросс1</t>
  </si>
  <si>
    <t>Критерий</t>
  </si>
  <si>
    <t>Имя_КЦСР</t>
  </si>
  <si>
    <t>КЦСР</t>
  </si>
  <si>
    <t>Лент</t>
  </si>
  <si>
    <t>20.3.02.81050</t>
  </si>
  <si>
    <t>20.3.01.81040</t>
  </si>
  <si>
    <t>20.2.01.85140</t>
  </si>
  <si>
    <t>20.2.01.81030</t>
  </si>
  <si>
    <t>20.0.00.00000</t>
  </si>
  <si>
    <t>17.0.10.85280</t>
  </si>
  <si>
    <t>17.0.00.00000</t>
  </si>
  <si>
    <t>15.1.04.85130</t>
  </si>
  <si>
    <t>15.0.00.00000</t>
  </si>
  <si>
    <t>13.4.02.85230</t>
  </si>
  <si>
    <t>13.2.02.85120</t>
  </si>
  <si>
    <t>13.0.00.00000</t>
  </si>
  <si>
    <t>07.8.02.85060</t>
  </si>
  <si>
    <t>07.8.01.85060</t>
  </si>
  <si>
    <t>07.1.02.85060</t>
  </si>
  <si>
    <t>07.0.00.00000</t>
  </si>
  <si>
    <t>02.3.01.85020</t>
  </si>
  <si>
    <t>02.0.00.00000</t>
  </si>
  <si>
    <t/>
  </si>
  <si>
    <t>Окружной бюджет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</si>
  <si>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</t>
  </si>
  <si>
    <t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</t>
  </si>
  <si>
    <t>Иные межбюджетные трансферты на возмещение (компенсацию) части расходов по доставке в муниципальные образования Ханты-Мансийского автономного округа – Югры продукции (товаров), необходимой для обеспечения жизнедеятельности населения муниципальных образований Ханты-Мансийского автономного округа – Югры, отнесенных к территориям с ограниченными сроками завоза грузов</t>
  </si>
  <si>
    <t>Дотации на обеспечение сбалансированности местных бюджетов</t>
  </si>
  <si>
    <t>Иные межбюджетные трансферты на проведение конкурса "Лучший электронный муниципалитет"</t>
  </si>
  <si>
    <t>Иные межбюджетные трансферты на премирование победителей экологических конкурсов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</si>
  <si>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</si>
  <si>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Иные межбюджетные трансферты победителям конкурсов муниципальных образований Ханты-Мансийского автономного округа – Югры в области создания условий для деятельности народных дружин</t>
  </si>
  <si>
    <t>Иные межбюджетные трансферты на реализацию мероприятий по содействию трудоустройству граждан</t>
  </si>
  <si>
    <t>Иные межбюджетные трансферты на организацию и проведение единого государственного экзамена</t>
  </si>
  <si>
    <t>Подпрограмма "Содействие повышению качества управления муниципальными финансами и эффективности деятельности органов местного самоуправления муниципальных образований автономного округа"</t>
  </si>
  <si>
    <t>Подпрограмма "Поддержание устойчивого исполнения бюджетов муниципальных образований Ханты-Мансийского автономного округа – Югры"</t>
  </si>
  <si>
    <t>Государственная программа "Информационное общество Ханты-Мансийского автономного округа – Югры на 2018–2025 годы и на период до 2030 года"</t>
  </si>
  <si>
    <t>Подпрограмма "Регулирование качества окружающей среды в Ханты-Мансийском автономном округе – Югре"</t>
  </si>
  <si>
    <t>Подпрограмма "Профилактика незаконного оборота и потребления наркотических средств и психотропных веществ"</t>
  </si>
  <si>
    <t>Подпрограмма "Профилактика правонарушений"</t>
  </si>
  <si>
    <t>Подпрограмма "Сопровождение инвалидов, включая инвалидов молодого возраста, при трудоустройстве"</t>
  </si>
  <si>
    <t>Подпрограмма "Содействие трудоустройству граждан"</t>
  </si>
  <si>
    <t>Подпрограмма "Система оценки качества образования и информационная прозрачность системы образования"</t>
  </si>
  <si>
    <t>Наименование муниципального образования (городского округа, муниципального района)</t>
  </si>
  <si>
    <t>в тoм числe: </t>
  </si>
  <si>
    <t>Итoгo</t>
  </si>
  <si>
    <t>в том числе:</t>
  </si>
  <si>
    <t>Государственная программа "Создание условий для эффективного и ответственного управления муниципальными финансами, повышения устойчивости местных бюджетов Ханты-Мансийского автономного округа – Югры на 2018–2025 годы и на период до 2030 года"</t>
  </si>
  <si>
    <t>Государственная программа "Обеспечение экологической безопасности Ханты-Мансийского автономного округа – Югры на 2018–2025 годы и на период до 2030 года"</t>
  </si>
  <si>
    <t>Государственная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Ханты-Мансийском автономном округе – Югре в 2018–2025 годах и на период до 2030 года"</t>
  </si>
  <si>
    <t>Государственная программа "Содействие занятости населения в Ханты-Мансийском автономном округе – Югре на 2018–2025 годы и на период до 2030 года"</t>
  </si>
  <si>
    <t>Государственная программа "Развитие образования в Ханты-Мансийском автономном округе – Югре на 2018–2025 годы и на период до 2030 года"</t>
  </si>
  <si>
    <t>otchet_15</t>
  </si>
  <si>
    <t>тыс. рублей</t>
  </si>
  <si>
    <t>Утверждено законом о б-те от 23.11.2017 № 75-оз</t>
  </si>
  <si>
    <t>Примечание</t>
  </si>
  <si>
    <t>Подпрограмма "Общее образование. Дополнительное образование детей"</t>
  </si>
  <si>
    <t>Иные межбюджетные трансферты на реализацию проекта, признанного победителем конкурсного отбора образовательных организаций, имеющих статус региональных инновационных площадок</t>
  </si>
  <si>
    <t>Иные межбюджетные трансферты на оказание государственной поддержки системы дополнительного образования детей</t>
  </si>
  <si>
    <t>02.2.01.85220</t>
  </si>
  <si>
    <t>02.2.05.85010</t>
  </si>
  <si>
    <t>Изменения</t>
  </si>
  <si>
    <t>Уточненный план на 2018 год с учетом изменений</t>
  </si>
  <si>
    <t>Изменение распределения иных межбюджетных трансфертов бюджетам муниципальных районов и городских округов Ханты-Мансийского автономного округа - Югры на 2018 год</t>
  </si>
  <si>
    <t>Подпрограмма "Молодежь Югры и допризывная подготовка"</t>
  </si>
  <si>
    <t>Иные межбюджетные трансферты на организацию деятельности молодежных трудовых отрядов</t>
  </si>
  <si>
    <t>Иные межбюджетные трансферты на реализацию мероприятий в сфере молодежной политики</t>
  </si>
  <si>
    <t>02.4.01.85210</t>
  </si>
  <si>
    <t>02.4.03.85030</t>
  </si>
  <si>
    <t>Увеличение расходов на предоставление иных межбюджетных трансфертов, планируемых к распределению на конкурсной основе.</t>
  </si>
  <si>
    <t>Уменьшение расходов, в связи с применением бюджетных мер принуждения к муниципальным образованиям автономного округа.</t>
  </si>
  <si>
    <t xml:space="preserve">Приложение 14 к пояснительной записке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</si>
</sst>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\&gt;\a\a\.\a\.\a\a\.\a\a\a\a\a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80">
    <xf numFmtId="0" fontId="0" fillId="0" borderId="0" xfId="0"/>
    <xf numFmtId="0" fontId="3" fillId="0" borderId="3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Font="1" applyAlignment="1"/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0" fontId="2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5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right" wrapText="1"/>
      <protection hidden="1"/>
    </xf>
    <xf numFmtId="0" fontId="2" fillId="0" borderId="1" xfId="1" applyFont="1" applyBorder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Border="1" applyProtection="1">
      <protection hidden="1"/>
    </xf>
    <xf numFmtId="164" fontId="3" fillId="0" borderId="3" xfId="1" applyNumberFormat="1" applyFont="1" applyFill="1" applyBorder="1" applyAlignment="1" applyProtection="1">
      <alignment horizontal="right" wrapText="1"/>
      <protection hidden="1"/>
    </xf>
    <xf numFmtId="164" fontId="2" fillId="0" borderId="0" xfId="1" applyNumberFormat="1" applyFont="1"/>
    <xf numFmtId="0" fontId="2" fillId="0" borderId="0" xfId="2" applyFont="1" applyAlignment="1" applyProtection="1">
      <alignment horizontal="right"/>
      <protection hidden="1"/>
    </xf>
    <xf numFmtId="0" fontId="2" fillId="0" borderId="0" xfId="2" applyFont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center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>
      <alignment vertical="center" wrapText="1"/>
    </xf>
    <xf numFmtId="0" fontId="2" fillId="0" borderId="0" xfId="2" applyFont="1" applyAlignment="1" applyProtection="1">
      <protection hidden="1"/>
    </xf>
    <xf numFmtId="164" fontId="2" fillId="0" borderId="0" xfId="1" applyNumberFormat="1" applyFont="1" applyBorder="1" applyProtection="1">
      <protection hidden="1"/>
    </xf>
    <xf numFmtId="0" fontId="2" fillId="0" borderId="0" xfId="1" applyFont="1" applyBorder="1" applyAlignment="1" applyProtection="1">
      <protection hidden="1"/>
    </xf>
    <xf numFmtId="0" fontId="2" fillId="0" borderId="0" xfId="1" applyFont="1" applyBorder="1" applyAlignment="1"/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Border="1"/>
    <xf numFmtId="164" fontId="9" fillId="0" borderId="0" xfId="1" applyNumberFormat="1" applyFont="1" applyFill="1" applyBorder="1" applyAlignment="1" applyProtection="1">
      <alignment horizontal="right" wrapText="1"/>
      <protection hidden="1"/>
    </xf>
    <xf numFmtId="164" fontId="10" fillId="0" borderId="0" xfId="1" applyNumberFormat="1" applyFont="1" applyFill="1" applyBorder="1" applyAlignment="1" applyProtection="1">
      <alignment horizontal="right" wrapText="1"/>
      <protection hidden="1"/>
    </xf>
    <xf numFmtId="164" fontId="10" fillId="0" borderId="0" xfId="1" applyNumberFormat="1" applyFont="1" applyFill="1" applyBorder="1" applyAlignment="1" applyProtection="1">
      <alignment horizontal="right"/>
      <protection hidden="1"/>
    </xf>
    <xf numFmtId="164" fontId="2" fillId="0" borderId="3" xfId="2" applyNumberFormat="1" applyFont="1" applyFill="1" applyBorder="1" applyAlignment="1" applyProtection="1">
      <alignment horizontal="right" wrapText="1"/>
      <protection hidden="1"/>
    </xf>
    <xf numFmtId="164" fontId="9" fillId="0" borderId="3" xfId="1" applyNumberFormat="1" applyFont="1" applyFill="1" applyBorder="1" applyAlignment="1" applyProtection="1">
      <alignment horizontal="right" wrapText="1"/>
      <protection hidden="1"/>
    </xf>
    <xf numFmtId="4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vertical="top" wrapText="1"/>
      <protection hidden="1"/>
    </xf>
    <xf numFmtId="4" fontId="2" fillId="0" borderId="1" xfId="1" applyNumberFormat="1" applyFont="1" applyFill="1" applyBorder="1" applyAlignment="1" applyProtection="1">
      <alignment horizontal="left" vertical="top" wrapText="1"/>
      <protection hidden="1"/>
    </xf>
    <xf numFmtId="4" fontId="2" fillId="0" borderId="3" xfId="1" applyNumberFormat="1" applyFont="1" applyFill="1" applyBorder="1" applyAlignment="1" applyProtection="1">
      <alignment horizontal="left" vertical="top" wrapText="1"/>
      <protection hidden="1"/>
    </xf>
    <xf numFmtId="4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Font="1" applyBorder="1" applyAlignment="1" applyProtection="1">
      <alignment vertical="top" wrapText="1"/>
      <protection hidden="1"/>
    </xf>
    <xf numFmtId="0" fontId="2" fillId="0" borderId="0" xfId="1" applyFont="1" applyBorder="1" applyAlignment="1" applyProtection="1">
      <alignment vertical="top" wrapText="1"/>
      <protection hidden="1"/>
    </xf>
    <xf numFmtId="0" fontId="2" fillId="0" borderId="0" xfId="1" applyFont="1" applyBorder="1" applyAlignment="1">
      <alignment vertical="top" wrapText="1"/>
    </xf>
    <xf numFmtId="0" fontId="2" fillId="0" borderId="0" xfId="1" applyFont="1" applyAlignment="1">
      <alignment vertical="top" wrapText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top" wrapText="1"/>
      <protection hidden="1"/>
    </xf>
    <xf numFmtId="4" fontId="2" fillId="0" borderId="2" xfId="1" applyNumberFormat="1" applyFont="1" applyFill="1" applyBorder="1" applyAlignment="1" applyProtection="1">
      <alignment horizontal="center" vertical="top" wrapText="1"/>
      <protection hidden="1"/>
    </xf>
    <xf numFmtId="0" fontId="11" fillId="0" borderId="5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4" fontId="1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8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65" fontId="2" fillId="0" borderId="9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protection hidden="1"/>
    </xf>
    <xf numFmtId="0" fontId="0" fillId="0" borderId="3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36"/>
  <sheetViews>
    <sheetView showGridLines="0" tabSelected="1" topLeftCell="L14" zoomScale="90" zoomScaleNormal="90" workbookViewId="0">
      <selection activeCell="S2" sqref="S2:AJ2"/>
    </sheetView>
  </sheetViews>
  <sheetFormatPr defaultColWidth="9.109375" defaultRowHeight="13.2" x14ac:dyDescent="0.25"/>
  <cols>
    <col min="1" max="1" width="1.109375" style="8" hidden="1" customWidth="1"/>
    <col min="2" max="11" width="0" style="8" hidden="1" customWidth="1"/>
    <col min="12" max="12" width="21.6640625" style="8" customWidth="1"/>
    <col min="13" max="18" width="0" style="8" hidden="1" customWidth="1"/>
    <col min="19" max="19" width="12.6640625" style="8" customWidth="1"/>
    <col min="20" max="20" width="9.33203125" style="8" customWidth="1"/>
    <col min="21" max="22" width="11" style="8" customWidth="1"/>
    <col min="23" max="23" width="10" style="8" customWidth="1"/>
    <col min="24" max="24" width="11" style="8" customWidth="1"/>
    <col min="25" max="25" width="13.6640625" style="8" customWidth="1"/>
    <col min="26" max="26" width="12.33203125" style="8" customWidth="1"/>
    <col min="27" max="27" width="12" style="8" customWidth="1"/>
    <col min="28" max="28" width="20.6640625" style="8" customWidth="1"/>
    <col min="29" max="30" width="14.33203125" style="8" hidden="1" customWidth="1"/>
    <col min="31" max="31" width="12.33203125" style="8" customWidth="1"/>
    <col min="32" max="32" width="10.33203125" style="8" customWidth="1"/>
    <col min="33" max="33" width="10.5546875" style="8" customWidth="1"/>
    <col min="34" max="34" width="12.33203125" style="8" customWidth="1"/>
    <col min="35" max="35" width="10.33203125" style="8" customWidth="1"/>
    <col min="36" max="36" width="11.33203125" style="8" customWidth="1"/>
    <col min="37" max="37" width="16.44140625" style="8" customWidth="1"/>
    <col min="38" max="39" width="14.33203125" style="8" hidden="1" customWidth="1"/>
    <col min="40" max="40" width="16.88671875" style="8" customWidth="1"/>
    <col min="41" max="42" width="14.33203125" style="8" hidden="1" customWidth="1"/>
    <col min="43" max="43" width="15.6640625" style="8" customWidth="1"/>
    <col min="44" max="45" width="14.33203125" style="8" hidden="1" customWidth="1"/>
    <col min="46" max="46" width="15.88671875" style="8" customWidth="1"/>
    <col min="47" max="48" width="14.33203125" style="8" hidden="1" customWidth="1"/>
    <col min="49" max="49" width="25.6640625" style="8" customWidth="1"/>
    <col min="50" max="51" width="14.33203125" style="8" hidden="1" customWidth="1"/>
    <col min="52" max="52" width="21.88671875" style="8" customWidth="1"/>
    <col min="53" max="54" width="14.33203125" style="8" hidden="1" customWidth="1"/>
    <col min="55" max="55" width="29.109375" style="8" customWidth="1"/>
    <col min="56" max="56" width="14.33203125" style="8" hidden="1" customWidth="1"/>
    <col min="57" max="57" width="1.44140625" style="8" hidden="1" customWidth="1"/>
    <col min="58" max="58" width="16.5546875" style="8" customWidth="1"/>
    <col min="59" max="60" width="14.33203125" style="8" hidden="1" customWidth="1"/>
    <col min="61" max="61" width="21.44140625" style="8" customWidth="1"/>
    <col min="62" max="62" width="14.33203125" style="8" hidden="1" customWidth="1"/>
    <col min="63" max="63" width="9.5546875" style="8" hidden="1" customWidth="1"/>
    <col min="64" max="64" width="16.109375" style="8" customWidth="1"/>
    <col min="65" max="66" width="14.33203125" style="8" hidden="1" customWidth="1"/>
    <col min="67" max="67" width="17.6640625" style="8" customWidth="1"/>
    <col min="68" max="69" width="14.33203125" style="8" hidden="1" customWidth="1"/>
    <col min="70" max="70" width="17.33203125" style="8" customWidth="1"/>
    <col min="71" max="71" width="12.33203125" style="8" customWidth="1"/>
    <col min="72" max="72" width="13.33203125" style="8" customWidth="1"/>
    <col min="73" max="73" width="17" style="8" customWidth="1"/>
    <col min="74" max="74" width="10" style="8" customWidth="1"/>
    <col min="75" max="75" width="11.6640625" style="8" customWidth="1"/>
    <col min="76" max="76" width="40" style="8" customWidth="1"/>
    <col min="77" max="78" width="14.33203125" style="8" hidden="1" customWidth="1"/>
    <col min="79" max="79" width="32.33203125" style="8" customWidth="1"/>
    <col min="80" max="80" width="14.33203125" style="8" hidden="1" customWidth="1"/>
    <col min="81" max="81" width="2.44140625" style="8" hidden="1" customWidth="1"/>
    <col min="82" max="82" width="32.33203125" style="8" customWidth="1"/>
    <col min="83" max="83" width="14.33203125" style="8" hidden="1" customWidth="1"/>
    <col min="84" max="84" width="0.109375" style="8" customWidth="1"/>
    <col min="85" max="85" width="12.44140625" style="8" customWidth="1"/>
    <col min="86" max="86" width="10" style="8" customWidth="1"/>
    <col min="87" max="88" width="12.109375" style="8" customWidth="1"/>
    <col min="89" max="89" width="9.5546875" style="8" customWidth="1"/>
    <col min="90" max="90" width="11.6640625" style="8" customWidth="1"/>
    <col min="91" max="91" width="11.5546875" style="42" customWidth="1"/>
    <col min="92" max="103" width="9.109375" style="42" customWidth="1"/>
    <col min="104" max="266" width="9.109375" style="8" customWidth="1"/>
    <col min="267" max="16384" width="9.109375" style="8"/>
  </cols>
  <sheetData>
    <row r="1" spans="1:103" s="5" customFormat="1" ht="20.25" customHeight="1" x14ac:dyDescent="0.25">
      <c r="A1" s="3" t="s">
        <v>82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F1" s="37"/>
      <c r="AG1" s="37"/>
      <c r="AH1" s="37" t="s">
        <v>101</v>
      </c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D1" s="4"/>
      <c r="BE1" s="4"/>
      <c r="BG1" s="4"/>
      <c r="BH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39"/>
      <c r="CN1" s="40"/>
      <c r="CO1" s="40"/>
      <c r="CP1" s="40"/>
      <c r="CQ1" s="40"/>
      <c r="CR1" s="40"/>
      <c r="CS1" s="40"/>
      <c r="CT1" s="40"/>
      <c r="CU1" s="40"/>
      <c r="CV1" s="40"/>
      <c r="CW1" s="40"/>
      <c r="CX1" s="40"/>
      <c r="CY1" s="40"/>
    </row>
    <row r="2" spans="1:103" s="5" customFormat="1" ht="36.75" customHeight="1" x14ac:dyDescent="0.25">
      <c r="A2" s="3"/>
      <c r="B2" s="4"/>
      <c r="C2" s="4"/>
      <c r="D2" s="4"/>
      <c r="E2" s="4"/>
      <c r="F2" s="4"/>
      <c r="G2" s="4"/>
      <c r="H2" s="4"/>
      <c r="I2" s="4"/>
      <c r="J2" s="2"/>
      <c r="K2" s="4"/>
      <c r="M2" s="2"/>
      <c r="N2" s="2"/>
      <c r="O2" s="2"/>
      <c r="P2" s="2"/>
      <c r="Q2" s="2"/>
      <c r="R2" s="2"/>
      <c r="S2" s="63" t="s">
        <v>93</v>
      </c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41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</row>
    <row r="3" spans="1:103" s="5" customFormat="1" ht="12.75" customHeight="1" x14ac:dyDescent="0.25">
      <c r="A3" s="3"/>
      <c r="B3" s="4"/>
      <c r="C3" s="4"/>
      <c r="D3" s="4"/>
      <c r="E3" s="4"/>
      <c r="F3" s="4"/>
      <c r="G3" s="4"/>
      <c r="H3" s="4"/>
      <c r="I3" s="4"/>
      <c r="J3" s="2"/>
      <c r="K3" s="4"/>
      <c r="L3" s="2"/>
      <c r="M3" s="2"/>
      <c r="N3" s="2"/>
      <c r="O3" s="2"/>
      <c r="P3" s="2"/>
      <c r="Q3" s="2"/>
      <c r="R3" s="2"/>
      <c r="S3" s="2"/>
      <c r="T3" s="2"/>
      <c r="U3" s="2"/>
      <c r="V3" s="28"/>
      <c r="W3" s="28"/>
      <c r="X3" s="28"/>
      <c r="Y3" s="28"/>
      <c r="Z3" s="28"/>
      <c r="AA3" s="28"/>
      <c r="AB3" s="2"/>
      <c r="AC3" s="4"/>
      <c r="AD3" s="4"/>
      <c r="AE3" s="4"/>
      <c r="AF3" s="4"/>
      <c r="AI3" s="4"/>
      <c r="AJ3" s="26" t="s">
        <v>83</v>
      </c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G3" s="4"/>
      <c r="BH3" s="4"/>
      <c r="BI3" s="27" t="s">
        <v>83</v>
      </c>
      <c r="BJ3" s="4"/>
      <c r="BK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27" t="s">
        <v>83</v>
      </c>
      <c r="CB3" s="4"/>
      <c r="CC3" s="4"/>
      <c r="CE3" s="4"/>
      <c r="CF3" s="4"/>
      <c r="CG3" s="4"/>
      <c r="CH3" s="4"/>
      <c r="CI3" s="6"/>
      <c r="CK3" s="4"/>
      <c r="CL3" s="27" t="s">
        <v>83</v>
      </c>
      <c r="CM3" s="39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</row>
    <row r="4" spans="1:103" ht="409.6" hidden="1" customHeight="1" x14ac:dyDescent="0.25">
      <c r="A4" s="3"/>
      <c r="B4" s="7"/>
      <c r="C4" s="7"/>
      <c r="D4" s="7"/>
      <c r="E4" s="7"/>
      <c r="F4" s="7"/>
      <c r="G4" s="7"/>
      <c r="H4" s="7"/>
      <c r="I4" s="7"/>
      <c r="J4" s="2"/>
      <c r="K4" s="7"/>
      <c r="L4" s="2"/>
      <c r="M4" s="2"/>
      <c r="N4" s="2"/>
      <c r="O4" s="2"/>
      <c r="P4" s="2"/>
      <c r="Q4" s="2"/>
      <c r="R4" s="2"/>
      <c r="S4" s="72">
        <v>1</v>
      </c>
      <c r="T4" s="72"/>
      <c r="U4" s="72"/>
      <c r="V4" s="72"/>
      <c r="W4" s="72"/>
      <c r="X4" s="72"/>
      <c r="Y4" s="72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  <c r="AZ4" s="72"/>
      <c r="BA4" s="72"/>
      <c r="BB4" s="72"/>
      <c r="BC4" s="72"/>
      <c r="BD4" s="72"/>
      <c r="BE4" s="72"/>
      <c r="BF4" s="72"/>
      <c r="BG4" s="72"/>
      <c r="BH4" s="72"/>
      <c r="BI4" s="72"/>
      <c r="BJ4" s="72"/>
      <c r="BK4" s="72"/>
      <c r="BL4" s="72"/>
      <c r="BM4" s="72"/>
      <c r="BN4" s="72"/>
      <c r="BO4" s="72"/>
      <c r="BP4" s="72"/>
      <c r="BQ4" s="72"/>
      <c r="BR4" s="72"/>
      <c r="BS4" s="72"/>
      <c r="BT4" s="72"/>
      <c r="BU4" s="72"/>
      <c r="BV4" s="72"/>
      <c r="BW4" s="72"/>
      <c r="BX4" s="72"/>
      <c r="BY4" s="72"/>
      <c r="BZ4" s="72"/>
      <c r="CA4" s="72"/>
      <c r="CB4" s="72"/>
      <c r="CC4" s="72"/>
      <c r="CD4" s="72"/>
      <c r="CE4" s="72"/>
      <c r="CF4" s="72"/>
      <c r="CG4" s="76">
        <v>2</v>
      </c>
      <c r="CH4" s="76"/>
      <c r="CI4" s="76"/>
      <c r="CJ4" s="76">
        <v>3</v>
      </c>
      <c r="CK4" s="76"/>
      <c r="CL4" s="76"/>
      <c r="CM4" s="11"/>
    </row>
    <row r="5" spans="1:103" ht="12.75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64" t="s">
        <v>73</v>
      </c>
      <c r="M5" s="64"/>
      <c r="N5" s="9"/>
      <c r="O5" s="9"/>
      <c r="P5" s="9"/>
      <c r="Q5" s="9"/>
      <c r="R5" s="9"/>
      <c r="S5" s="64" t="s">
        <v>81</v>
      </c>
      <c r="T5" s="64"/>
      <c r="U5" s="64"/>
      <c r="V5" s="59" t="s">
        <v>76</v>
      </c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64" t="s">
        <v>80</v>
      </c>
      <c r="AL5" s="29"/>
      <c r="AM5" s="29"/>
      <c r="AN5" s="59" t="s">
        <v>76</v>
      </c>
      <c r="AO5" s="59"/>
      <c r="AP5" s="59"/>
      <c r="AQ5" s="59"/>
      <c r="AR5" s="59"/>
      <c r="AS5" s="59"/>
      <c r="AT5" s="59"/>
      <c r="AU5" s="59"/>
      <c r="AV5" s="59"/>
      <c r="AW5" s="64" t="s">
        <v>79</v>
      </c>
      <c r="AX5" s="29"/>
      <c r="AY5" s="29"/>
      <c r="AZ5" s="59" t="s">
        <v>76</v>
      </c>
      <c r="BA5" s="59"/>
      <c r="BB5" s="59"/>
      <c r="BC5" s="59"/>
      <c r="BD5" s="59"/>
      <c r="BE5" s="59"/>
      <c r="BF5" s="64" t="s">
        <v>78</v>
      </c>
      <c r="BG5" s="29"/>
      <c r="BH5" s="29"/>
      <c r="BI5" s="31" t="s">
        <v>76</v>
      </c>
      <c r="BJ5" s="31"/>
      <c r="BK5" s="31"/>
      <c r="BL5" s="64" t="s">
        <v>66</v>
      </c>
      <c r="BM5" s="29"/>
      <c r="BN5" s="29"/>
      <c r="BO5" s="59" t="s">
        <v>76</v>
      </c>
      <c r="BP5" s="59"/>
      <c r="BQ5" s="59"/>
      <c r="BR5" s="64" t="s">
        <v>77</v>
      </c>
      <c r="BS5" s="64"/>
      <c r="BT5" s="64"/>
      <c r="BU5" s="60" t="s">
        <v>76</v>
      </c>
      <c r="BV5" s="61"/>
      <c r="BW5" s="61"/>
      <c r="BX5" s="61"/>
      <c r="BY5" s="61"/>
      <c r="BZ5" s="61"/>
      <c r="CA5" s="62"/>
      <c r="CB5" s="34"/>
      <c r="CC5" s="34"/>
      <c r="CD5" s="58" t="s">
        <v>76</v>
      </c>
      <c r="CE5" s="34"/>
      <c r="CF5" s="34"/>
      <c r="CG5" s="64" t="s">
        <v>75</v>
      </c>
      <c r="CH5" s="64"/>
      <c r="CI5" s="64"/>
      <c r="CJ5" s="59" t="s">
        <v>74</v>
      </c>
      <c r="CK5" s="59"/>
      <c r="CL5" s="59"/>
      <c r="CM5" s="11"/>
    </row>
    <row r="6" spans="1:103" ht="84" customHeight="1" x14ac:dyDescent="0.25">
      <c r="A6" s="7"/>
      <c r="B6" s="7"/>
      <c r="C6" s="7"/>
      <c r="D6" s="7"/>
      <c r="E6" s="7"/>
      <c r="F6" s="7"/>
      <c r="G6" s="7"/>
      <c r="H6" s="7"/>
      <c r="I6" s="7"/>
      <c r="J6" s="64" t="s">
        <v>73</v>
      </c>
      <c r="K6" s="7"/>
      <c r="L6" s="64"/>
      <c r="M6" s="64"/>
      <c r="N6" s="9"/>
      <c r="O6" s="9"/>
      <c r="P6" s="9"/>
      <c r="Q6" s="9"/>
      <c r="R6" s="9"/>
      <c r="S6" s="64"/>
      <c r="T6" s="64"/>
      <c r="U6" s="64"/>
      <c r="V6" s="71" t="s">
        <v>86</v>
      </c>
      <c r="W6" s="71"/>
      <c r="X6" s="71"/>
      <c r="Y6" s="71"/>
      <c r="Z6" s="71"/>
      <c r="AA6" s="71"/>
      <c r="AB6" s="64" t="s">
        <v>72</v>
      </c>
      <c r="AC6" s="64"/>
      <c r="AD6" s="64"/>
      <c r="AE6" s="71" t="s">
        <v>94</v>
      </c>
      <c r="AF6" s="71"/>
      <c r="AG6" s="71"/>
      <c r="AH6" s="71"/>
      <c r="AI6" s="71"/>
      <c r="AJ6" s="71"/>
      <c r="AK6" s="77"/>
      <c r="AL6" s="29"/>
      <c r="AM6" s="29"/>
      <c r="AN6" s="64" t="s">
        <v>71</v>
      </c>
      <c r="AO6" s="64"/>
      <c r="AP6" s="64"/>
      <c r="AQ6" s="64" t="s">
        <v>70</v>
      </c>
      <c r="AR6" s="64"/>
      <c r="AS6" s="64"/>
      <c r="AT6" s="64"/>
      <c r="AU6" s="64"/>
      <c r="AV6" s="64"/>
      <c r="AW6" s="77"/>
      <c r="AX6" s="29"/>
      <c r="AY6" s="29"/>
      <c r="AZ6" s="64" t="s">
        <v>69</v>
      </c>
      <c r="BA6" s="64"/>
      <c r="BB6" s="64"/>
      <c r="BC6" s="64" t="s">
        <v>68</v>
      </c>
      <c r="BD6" s="64"/>
      <c r="BE6" s="64"/>
      <c r="BF6" s="77"/>
      <c r="BG6" s="29"/>
      <c r="BH6" s="29"/>
      <c r="BI6" s="29" t="s">
        <v>67</v>
      </c>
      <c r="BJ6" s="29"/>
      <c r="BK6" s="29"/>
      <c r="BL6" s="77"/>
      <c r="BM6" s="29"/>
      <c r="BN6" s="29"/>
      <c r="BO6" s="64" t="s">
        <v>58</v>
      </c>
      <c r="BP6" s="79"/>
      <c r="BQ6" s="79"/>
      <c r="BR6" s="64"/>
      <c r="BS6" s="64"/>
      <c r="BT6" s="64"/>
      <c r="BU6" s="64" t="s">
        <v>65</v>
      </c>
      <c r="BV6" s="64"/>
      <c r="BW6" s="64"/>
      <c r="BX6" s="64"/>
      <c r="BY6" s="64"/>
      <c r="BZ6" s="64"/>
      <c r="CA6" s="57" t="s">
        <v>64</v>
      </c>
      <c r="CB6" s="33"/>
      <c r="CC6" s="33"/>
      <c r="CD6" s="57" t="s">
        <v>64</v>
      </c>
      <c r="CE6" s="33"/>
      <c r="CF6" s="33"/>
      <c r="CG6" s="64"/>
      <c r="CH6" s="64"/>
      <c r="CI6" s="64"/>
      <c r="CJ6" s="64" t="s">
        <v>53</v>
      </c>
      <c r="CK6" s="64"/>
      <c r="CL6" s="64"/>
      <c r="CM6" s="11"/>
    </row>
    <row r="7" spans="1:103" ht="116.4" customHeight="1" x14ac:dyDescent="0.25">
      <c r="A7" s="7"/>
      <c r="B7" s="7"/>
      <c r="C7" s="7"/>
      <c r="D7" s="7"/>
      <c r="E7" s="7"/>
      <c r="F7" s="7"/>
      <c r="G7" s="7"/>
      <c r="H7" s="7"/>
      <c r="I7" s="7"/>
      <c r="J7" s="64"/>
      <c r="K7" s="7"/>
      <c r="L7" s="64"/>
      <c r="M7" s="64"/>
      <c r="N7" s="9"/>
      <c r="O7" s="9"/>
      <c r="P7" s="9"/>
      <c r="Q7" s="9"/>
      <c r="R7" s="9"/>
      <c r="S7" s="64"/>
      <c r="T7" s="64"/>
      <c r="U7" s="64"/>
      <c r="V7" s="71" t="s">
        <v>87</v>
      </c>
      <c r="W7" s="71"/>
      <c r="X7" s="71"/>
      <c r="Y7" s="71" t="s">
        <v>88</v>
      </c>
      <c r="Z7" s="71"/>
      <c r="AA7" s="71"/>
      <c r="AB7" s="64" t="s">
        <v>63</v>
      </c>
      <c r="AC7" s="64"/>
      <c r="AD7" s="64"/>
      <c r="AE7" s="71" t="s">
        <v>95</v>
      </c>
      <c r="AF7" s="71"/>
      <c r="AG7" s="71"/>
      <c r="AH7" s="71" t="s">
        <v>96</v>
      </c>
      <c r="AI7" s="71"/>
      <c r="AJ7" s="71"/>
      <c r="AK7" s="77"/>
      <c r="AL7" s="29"/>
      <c r="AM7" s="29"/>
      <c r="AN7" s="64" t="s">
        <v>62</v>
      </c>
      <c r="AO7" s="64"/>
      <c r="AP7" s="64"/>
      <c r="AQ7" s="64" t="s">
        <v>62</v>
      </c>
      <c r="AR7" s="64"/>
      <c r="AS7" s="64"/>
      <c r="AT7" s="64" t="s">
        <v>62</v>
      </c>
      <c r="AU7" s="64"/>
      <c r="AV7" s="64"/>
      <c r="AW7" s="77"/>
      <c r="AX7" s="29"/>
      <c r="AY7" s="29"/>
      <c r="AZ7" s="64" t="s">
        <v>61</v>
      </c>
      <c r="BA7" s="64"/>
      <c r="BB7" s="64"/>
      <c r="BC7" s="64" t="s">
        <v>60</v>
      </c>
      <c r="BD7" s="64"/>
      <c r="BE7" s="64"/>
      <c r="BF7" s="77"/>
      <c r="BG7" s="29"/>
      <c r="BH7" s="29"/>
      <c r="BI7" s="29" t="s">
        <v>59</v>
      </c>
      <c r="BJ7" s="29"/>
      <c r="BK7" s="29"/>
      <c r="BL7" s="77"/>
      <c r="BM7" s="29"/>
      <c r="BN7" s="29"/>
      <c r="BO7" s="79"/>
      <c r="BP7" s="79"/>
      <c r="BQ7" s="79"/>
      <c r="BR7" s="64"/>
      <c r="BS7" s="64"/>
      <c r="BT7" s="64"/>
      <c r="BU7" s="64" t="s">
        <v>57</v>
      </c>
      <c r="BV7" s="64"/>
      <c r="BW7" s="64"/>
      <c r="BX7" s="64" t="s">
        <v>56</v>
      </c>
      <c r="BY7" s="64"/>
      <c r="BZ7" s="64"/>
      <c r="CA7" s="57" t="s">
        <v>55</v>
      </c>
      <c r="CB7" s="33"/>
      <c r="CC7" s="33"/>
      <c r="CD7" s="57" t="s">
        <v>54</v>
      </c>
      <c r="CE7" s="33"/>
      <c r="CF7" s="33"/>
      <c r="CG7" s="64"/>
      <c r="CH7" s="64"/>
      <c r="CI7" s="64"/>
      <c r="CJ7" s="64"/>
      <c r="CK7" s="64"/>
      <c r="CL7" s="64"/>
      <c r="CM7" s="11"/>
    </row>
    <row r="8" spans="1:103" ht="12.75" customHeight="1" x14ac:dyDescent="0.25">
      <c r="A8" s="7"/>
      <c r="B8" s="7"/>
      <c r="C8" s="7"/>
      <c r="D8" s="7"/>
      <c r="E8" s="7"/>
      <c r="F8" s="7"/>
      <c r="G8" s="7"/>
      <c r="H8" s="7"/>
      <c r="I8" s="7"/>
      <c r="J8" s="64"/>
      <c r="K8" s="7"/>
      <c r="L8" s="64"/>
      <c r="M8" s="64"/>
      <c r="N8" s="9"/>
      <c r="O8" s="9"/>
      <c r="P8" s="9"/>
      <c r="Q8" s="9"/>
      <c r="R8" s="9"/>
      <c r="S8" s="59" t="s">
        <v>53</v>
      </c>
      <c r="T8" s="59"/>
      <c r="U8" s="59"/>
      <c r="V8" s="70" t="s">
        <v>53</v>
      </c>
      <c r="W8" s="70"/>
      <c r="X8" s="70"/>
      <c r="Y8" s="70" t="s">
        <v>53</v>
      </c>
      <c r="Z8" s="70"/>
      <c r="AA8" s="70"/>
      <c r="AB8" s="59" t="s">
        <v>53</v>
      </c>
      <c r="AC8" s="59"/>
      <c r="AD8" s="59"/>
      <c r="AE8" s="70" t="s">
        <v>53</v>
      </c>
      <c r="AF8" s="70"/>
      <c r="AG8" s="70"/>
      <c r="AH8" s="70" t="s">
        <v>53</v>
      </c>
      <c r="AI8" s="70"/>
      <c r="AJ8" s="70"/>
      <c r="AK8" s="31" t="s">
        <v>53</v>
      </c>
      <c r="AL8" s="31"/>
      <c r="AM8" s="31"/>
      <c r="AN8" s="59" t="s">
        <v>53</v>
      </c>
      <c r="AO8" s="59"/>
      <c r="AP8" s="59"/>
      <c r="AQ8" s="59" t="s">
        <v>53</v>
      </c>
      <c r="AR8" s="59"/>
      <c r="AS8" s="59"/>
      <c r="AT8" s="59" t="s">
        <v>53</v>
      </c>
      <c r="AU8" s="59"/>
      <c r="AV8" s="59"/>
      <c r="AW8" s="31" t="s">
        <v>53</v>
      </c>
      <c r="AX8" s="31"/>
      <c r="AY8" s="31"/>
      <c r="AZ8" s="59" t="s">
        <v>53</v>
      </c>
      <c r="BA8" s="59"/>
      <c r="BB8" s="59"/>
      <c r="BC8" s="59" t="s">
        <v>53</v>
      </c>
      <c r="BD8" s="59"/>
      <c r="BE8" s="59"/>
      <c r="BF8" s="31" t="s">
        <v>53</v>
      </c>
      <c r="BG8" s="31"/>
      <c r="BH8" s="31"/>
      <c r="BI8" s="31" t="s">
        <v>53</v>
      </c>
      <c r="BJ8" s="31"/>
      <c r="BK8" s="31"/>
      <c r="BL8" s="31" t="s">
        <v>53</v>
      </c>
      <c r="BM8" s="31"/>
      <c r="BN8" s="31"/>
      <c r="BO8" s="59" t="s">
        <v>53</v>
      </c>
      <c r="BP8" s="59"/>
      <c r="BQ8" s="59"/>
      <c r="BR8" s="59" t="s">
        <v>53</v>
      </c>
      <c r="BS8" s="59"/>
      <c r="BT8" s="59"/>
      <c r="BU8" s="59" t="s">
        <v>53</v>
      </c>
      <c r="BV8" s="59"/>
      <c r="BW8" s="59"/>
      <c r="BX8" s="59" t="s">
        <v>53</v>
      </c>
      <c r="BY8" s="59"/>
      <c r="BZ8" s="59"/>
      <c r="CA8" s="58" t="s">
        <v>53</v>
      </c>
      <c r="CB8" s="34"/>
      <c r="CC8" s="34"/>
      <c r="CD8" s="58" t="s">
        <v>53</v>
      </c>
      <c r="CE8" s="34"/>
      <c r="CF8" s="34"/>
      <c r="CG8" s="64"/>
      <c r="CH8" s="64"/>
      <c r="CI8" s="64"/>
      <c r="CJ8" s="64"/>
      <c r="CK8" s="64"/>
      <c r="CL8" s="64"/>
      <c r="CM8" s="11"/>
    </row>
    <row r="9" spans="1:103" ht="12.75" customHeight="1" x14ac:dyDescent="0.25">
      <c r="A9" s="7"/>
      <c r="B9" s="11"/>
      <c r="C9" s="7"/>
      <c r="D9" s="7"/>
      <c r="E9" s="7"/>
      <c r="F9" s="7"/>
      <c r="G9" s="11"/>
      <c r="H9" s="7"/>
      <c r="I9" s="11"/>
      <c r="J9" s="64"/>
      <c r="K9" s="7" t="s">
        <v>52</v>
      </c>
      <c r="L9" s="64"/>
      <c r="M9" s="64" t="s">
        <v>52</v>
      </c>
      <c r="N9" s="9" t="s">
        <v>52</v>
      </c>
      <c r="O9" s="9"/>
      <c r="P9" s="9"/>
      <c r="Q9" s="9"/>
      <c r="R9" s="9"/>
      <c r="S9" s="59" t="s">
        <v>51</v>
      </c>
      <c r="T9" s="59"/>
      <c r="U9" s="59"/>
      <c r="V9" s="70" t="s">
        <v>89</v>
      </c>
      <c r="W9" s="70"/>
      <c r="X9" s="70"/>
      <c r="Y9" s="70" t="s">
        <v>90</v>
      </c>
      <c r="Z9" s="70"/>
      <c r="AA9" s="70"/>
      <c r="AB9" s="59" t="s">
        <v>50</v>
      </c>
      <c r="AC9" s="59"/>
      <c r="AD9" s="59"/>
      <c r="AE9" s="70" t="s">
        <v>97</v>
      </c>
      <c r="AF9" s="70"/>
      <c r="AG9" s="70"/>
      <c r="AH9" s="70" t="s">
        <v>98</v>
      </c>
      <c r="AI9" s="70"/>
      <c r="AJ9" s="70"/>
      <c r="AK9" s="31" t="s">
        <v>49</v>
      </c>
      <c r="AL9" s="31"/>
      <c r="AM9" s="31"/>
      <c r="AN9" s="59" t="s">
        <v>48</v>
      </c>
      <c r="AO9" s="59"/>
      <c r="AP9" s="59"/>
      <c r="AQ9" s="59" t="s">
        <v>47</v>
      </c>
      <c r="AR9" s="59"/>
      <c r="AS9" s="59"/>
      <c r="AT9" s="59" t="s">
        <v>46</v>
      </c>
      <c r="AU9" s="59"/>
      <c r="AV9" s="59"/>
      <c r="AW9" s="31" t="s">
        <v>45</v>
      </c>
      <c r="AX9" s="31"/>
      <c r="AY9" s="31"/>
      <c r="AZ9" s="59" t="s">
        <v>44</v>
      </c>
      <c r="BA9" s="59"/>
      <c r="BB9" s="59"/>
      <c r="BC9" s="59" t="s">
        <v>43</v>
      </c>
      <c r="BD9" s="59"/>
      <c r="BE9" s="59"/>
      <c r="BF9" s="31" t="s">
        <v>42</v>
      </c>
      <c r="BG9" s="31"/>
      <c r="BH9" s="31"/>
      <c r="BI9" s="31" t="s">
        <v>41</v>
      </c>
      <c r="BJ9" s="31"/>
      <c r="BK9" s="31"/>
      <c r="BL9" s="31" t="s">
        <v>40</v>
      </c>
      <c r="BM9" s="31"/>
      <c r="BN9" s="31"/>
      <c r="BO9" s="59" t="s">
        <v>39</v>
      </c>
      <c r="BP9" s="59"/>
      <c r="BQ9" s="59"/>
      <c r="BR9" s="59" t="s">
        <v>38</v>
      </c>
      <c r="BS9" s="59"/>
      <c r="BT9" s="59"/>
      <c r="BU9" s="59" t="s">
        <v>37</v>
      </c>
      <c r="BV9" s="59"/>
      <c r="BW9" s="59"/>
      <c r="BX9" s="59" t="s">
        <v>36</v>
      </c>
      <c r="BY9" s="59"/>
      <c r="BZ9" s="59"/>
      <c r="CA9" s="58" t="s">
        <v>35</v>
      </c>
      <c r="CB9" s="34"/>
      <c r="CC9" s="34"/>
      <c r="CD9" s="58" t="s">
        <v>34</v>
      </c>
      <c r="CE9" s="34"/>
      <c r="CF9" s="34"/>
      <c r="CG9" s="64"/>
      <c r="CH9" s="64"/>
      <c r="CI9" s="64"/>
      <c r="CJ9" s="64"/>
      <c r="CK9" s="64"/>
      <c r="CL9" s="64"/>
      <c r="CM9" s="11"/>
    </row>
    <row r="10" spans="1:103" ht="64.2" customHeight="1" x14ac:dyDescent="0.25">
      <c r="A10" s="11"/>
      <c r="B10" s="10" t="s">
        <v>33</v>
      </c>
      <c r="C10" s="10"/>
      <c r="D10" s="10"/>
      <c r="E10" s="10"/>
      <c r="F10" s="10"/>
      <c r="G10" s="12" t="s">
        <v>32</v>
      </c>
      <c r="H10" s="12"/>
      <c r="I10" s="12" t="s">
        <v>31</v>
      </c>
      <c r="J10" s="64"/>
      <c r="K10" s="13" t="s">
        <v>30</v>
      </c>
      <c r="L10" s="64"/>
      <c r="M10" s="64"/>
      <c r="N10" s="29" t="s">
        <v>29</v>
      </c>
      <c r="O10" s="29" t="s">
        <v>28</v>
      </c>
      <c r="P10" s="29"/>
      <c r="Q10" s="29" t="s">
        <v>27</v>
      </c>
      <c r="R10" s="29"/>
      <c r="S10" s="32" t="s">
        <v>84</v>
      </c>
      <c r="T10" s="35" t="s">
        <v>91</v>
      </c>
      <c r="U10" s="32" t="s">
        <v>92</v>
      </c>
      <c r="V10" s="32" t="s">
        <v>84</v>
      </c>
      <c r="W10" s="35" t="s">
        <v>91</v>
      </c>
      <c r="X10" s="32" t="s">
        <v>92</v>
      </c>
      <c r="Y10" s="32" t="s">
        <v>84</v>
      </c>
      <c r="Z10" s="35" t="s">
        <v>91</v>
      </c>
      <c r="AA10" s="32" t="s">
        <v>92</v>
      </c>
      <c r="AB10" s="32" t="s">
        <v>84</v>
      </c>
      <c r="AC10" s="29" t="s">
        <v>26</v>
      </c>
      <c r="AD10" s="29" t="s">
        <v>25</v>
      </c>
      <c r="AE10" s="32" t="s">
        <v>84</v>
      </c>
      <c r="AF10" s="35" t="s">
        <v>91</v>
      </c>
      <c r="AG10" s="32" t="s">
        <v>92</v>
      </c>
      <c r="AH10" s="32" t="s">
        <v>84</v>
      </c>
      <c r="AI10" s="35" t="s">
        <v>91</v>
      </c>
      <c r="AJ10" s="32" t="s">
        <v>92</v>
      </c>
      <c r="AK10" s="32" t="s">
        <v>84</v>
      </c>
      <c r="AL10" s="29" t="s">
        <v>26</v>
      </c>
      <c r="AM10" s="29" t="s">
        <v>25</v>
      </c>
      <c r="AN10" s="32" t="s">
        <v>84</v>
      </c>
      <c r="AO10" s="29" t="s">
        <v>26</v>
      </c>
      <c r="AP10" s="29" t="s">
        <v>25</v>
      </c>
      <c r="AQ10" s="32" t="s">
        <v>84</v>
      </c>
      <c r="AR10" s="29" t="s">
        <v>26</v>
      </c>
      <c r="AS10" s="29" t="s">
        <v>25</v>
      </c>
      <c r="AT10" s="32" t="s">
        <v>84</v>
      </c>
      <c r="AU10" s="29" t="s">
        <v>26</v>
      </c>
      <c r="AV10" s="29" t="s">
        <v>25</v>
      </c>
      <c r="AW10" s="32" t="s">
        <v>84</v>
      </c>
      <c r="AX10" s="29" t="s">
        <v>26</v>
      </c>
      <c r="AY10" s="29" t="s">
        <v>25</v>
      </c>
      <c r="AZ10" s="32" t="s">
        <v>84</v>
      </c>
      <c r="BA10" s="29" t="s">
        <v>26</v>
      </c>
      <c r="BB10" s="29" t="s">
        <v>25</v>
      </c>
      <c r="BC10" s="32" t="s">
        <v>84</v>
      </c>
      <c r="BD10" s="29" t="s">
        <v>26</v>
      </c>
      <c r="BE10" s="29" t="s">
        <v>25</v>
      </c>
      <c r="BF10" s="32" t="s">
        <v>84</v>
      </c>
      <c r="BG10" s="29" t="s">
        <v>26</v>
      </c>
      <c r="BH10" s="29" t="s">
        <v>25</v>
      </c>
      <c r="BI10" s="32" t="s">
        <v>84</v>
      </c>
      <c r="BJ10" s="29" t="s">
        <v>26</v>
      </c>
      <c r="BK10" s="29" t="s">
        <v>25</v>
      </c>
      <c r="BL10" s="32" t="s">
        <v>84</v>
      </c>
      <c r="BM10" s="29" t="s">
        <v>26</v>
      </c>
      <c r="BN10" s="29" t="s">
        <v>25</v>
      </c>
      <c r="BO10" s="32" t="s">
        <v>84</v>
      </c>
      <c r="BP10" s="29" t="s">
        <v>26</v>
      </c>
      <c r="BQ10" s="29" t="s">
        <v>25</v>
      </c>
      <c r="BR10" s="32" t="s">
        <v>84</v>
      </c>
      <c r="BS10" s="35" t="s">
        <v>91</v>
      </c>
      <c r="BT10" s="32" t="s">
        <v>92</v>
      </c>
      <c r="BU10" s="32" t="s">
        <v>84</v>
      </c>
      <c r="BV10" s="35" t="s">
        <v>91</v>
      </c>
      <c r="BW10" s="32" t="s">
        <v>92</v>
      </c>
      <c r="BX10" s="32" t="s">
        <v>84</v>
      </c>
      <c r="BY10" s="29" t="s">
        <v>26</v>
      </c>
      <c r="BZ10" s="29" t="s">
        <v>25</v>
      </c>
      <c r="CA10" s="32" t="s">
        <v>84</v>
      </c>
      <c r="CB10" s="29" t="s">
        <v>26</v>
      </c>
      <c r="CC10" s="29" t="s">
        <v>25</v>
      </c>
      <c r="CD10" s="32" t="s">
        <v>84</v>
      </c>
      <c r="CE10" s="29" t="s">
        <v>26</v>
      </c>
      <c r="CF10" s="29" t="s">
        <v>25</v>
      </c>
      <c r="CG10" s="32" t="s">
        <v>84</v>
      </c>
      <c r="CH10" s="35" t="s">
        <v>91</v>
      </c>
      <c r="CI10" s="32" t="s">
        <v>92</v>
      </c>
      <c r="CJ10" s="32" t="s">
        <v>84</v>
      </c>
      <c r="CK10" s="35" t="s">
        <v>91</v>
      </c>
      <c r="CL10" s="32" t="s">
        <v>92</v>
      </c>
      <c r="CM10" s="11"/>
    </row>
    <row r="11" spans="1:103" ht="14.25" customHeight="1" x14ac:dyDescent="0.25">
      <c r="A11" s="14"/>
      <c r="B11" s="15">
        <v>20100</v>
      </c>
      <c r="C11" s="15">
        <v>10000</v>
      </c>
      <c r="D11" s="15"/>
      <c r="E11" s="16">
        <v>20100</v>
      </c>
      <c r="F11" s="17">
        <v>500</v>
      </c>
      <c r="G11" s="73"/>
      <c r="H11" s="73"/>
      <c r="I11" s="73"/>
      <c r="J11" s="18" t="s">
        <v>24</v>
      </c>
      <c r="K11" s="19"/>
      <c r="L11" s="30" t="s">
        <v>24</v>
      </c>
      <c r="M11" s="74"/>
      <c r="N11" s="74"/>
      <c r="O11" s="74"/>
      <c r="P11" s="74"/>
      <c r="Q11" s="74"/>
      <c r="R11" s="74"/>
      <c r="S11" s="20">
        <v>325</v>
      </c>
      <c r="T11" s="20"/>
      <c r="U11" s="20">
        <f>S11+T11</f>
        <v>325</v>
      </c>
      <c r="V11" s="20"/>
      <c r="W11" s="46"/>
      <c r="X11" s="20"/>
      <c r="Y11" s="20"/>
      <c r="Z11" s="46"/>
      <c r="AA11" s="20"/>
      <c r="AB11" s="20">
        <v>325</v>
      </c>
      <c r="AC11" s="20">
        <v>0</v>
      </c>
      <c r="AD11" s="20">
        <v>325</v>
      </c>
      <c r="AE11" s="20"/>
      <c r="AF11" s="46"/>
      <c r="AG11" s="20"/>
      <c r="AH11" s="20"/>
      <c r="AI11" s="46"/>
      <c r="AJ11" s="20"/>
      <c r="AK11" s="20">
        <v>1897.5</v>
      </c>
      <c r="AL11" s="20">
        <v>0</v>
      </c>
      <c r="AM11" s="20">
        <v>1897.5</v>
      </c>
      <c r="AN11" s="20">
        <v>1824.8</v>
      </c>
      <c r="AO11" s="20">
        <v>0</v>
      </c>
      <c r="AP11" s="20">
        <v>1824.8</v>
      </c>
      <c r="AQ11" s="20">
        <v>72.7</v>
      </c>
      <c r="AR11" s="20">
        <v>0</v>
      </c>
      <c r="AS11" s="20">
        <v>72.7</v>
      </c>
      <c r="AT11" s="20"/>
      <c r="AU11" s="20">
        <v>0</v>
      </c>
      <c r="AV11" s="20">
        <v>0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>
        <v>0</v>
      </c>
      <c r="BN11" s="20">
        <v>0</v>
      </c>
      <c r="BO11" s="20"/>
      <c r="BP11" s="20">
        <v>0</v>
      </c>
      <c r="BQ11" s="20">
        <v>0</v>
      </c>
      <c r="BR11" s="20">
        <v>34469.199999999997</v>
      </c>
      <c r="BS11" s="20"/>
      <c r="BT11" s="20">
        <v>34469.199999999997</v>
      </c>
      <c r="BU11" s="20">
        <v>34469.199999999997</v>
      </c>
      <c r="BV11" s="47"/>
      <c r="BW11" s="20">
        <f>BU11+BV11</f>
        <v>34469.199999999997</v>
      </c>
      <c r="BX11" s="20"/>
      <c r="BY11" s="20"/>
      <c r="BZ11" s="20"/>
      <c r="CA11" s="20"/>
      <c r="CB11" s="20"/>
      <c r="CC11" s="20"/>
      <c r="CD11" s="20"/>
      <c r="CE11" s="20">
        <v>0</v>
      </c>
      <c r="CF11" s="20">
        <v>0</v>
      </c>
      <c r="CG11" s="20">
        <f>CJ11</f>
        <v>36691.699999999997</v>
      </c>
      <c r="CH11" s="20"/>
      <c r="CI11" s="20">
        <f>CG11+CH11</f>
        <v>36691.699999999997</v>
      </c>
      <c r="CJ11" s="20">
        <f>S11++AK11+AW11+BF11+BL11++BR11</f>
        <v>36691.699999999997</v>
      </c>
      <c r="CK11" s="20"/>
      <c r="CL11" s="20">
        <f>CJ11+CK11</f>
        <v>36691.699999999997</v>
      </c>
      <c r="CM11" s="38"/>
      <c r="CN11" s="38"/>
      <c r="CO11" s="38"/>
      <c r="CP11" s="38"/>
      <c r="CQ11" s="38"/>
      <c r="CR11" s="38"/>
      <c r="CS11" s="43"/>
      <c r="CT11" s="43"/>
      <c r="CU11" s="43"/>
      <c r="CV11" s="43"/>
      <c r="CW11" s="43"/>
      <c r="CX11" s="43"/>
    </row>
    <row r="12" spans="1:103" ht="14.25" customHeight="1" x14ac:dyDescent="0.25">
      <c r="A12" s="14"/>
      <c r="B12" s="15">
        <v>20200</v>
      </c>
      <c r="C12" s="15">
        <v>10000</v>
      </c>
      <c r="D12" s="15"/>
      <c r="E12" s="16">
        <v>20200</v>
      </c>
      <c r="F12" s="17">
        <v>500</v>
      </c>
      <c r="G12" s="73"/>
      <c r="H12" s="73"/>
      <c r="I12" s="73"/>
      <c r="J12" s="18" t="s">
        <v>23</v>
      </c>
      <c r="K12" s="19"/>
      <c r="L12" s="30" t="s">
        <v>23</v>
      </c>
      <c r="M12" s="74"/>
      <c r="N12" s="74"/>
      <c r="O12" s="74"/>
      <c r="P12" s="74"/>
      <c r="Q12" s="74"/>
      <c r="R12" s="74"/>
      <c r="S12" s="20">
        <v>325</v>
      </c>
      <c r="T12" s="20"/>
      <c r="U12" s="20">
        <f t="shared" ref="U12:U33" si="0">S12+T12</f>
        <v>325</v>
      </c>
      <c r="V12" s="20"/>
      <c r="W12" s="46"/>
      <c r="X12" s="20"/>
      <c r="Y12" s="20"/>
      <c r="Z12" s="46"/>
      <c r="AA12" s="20"/>
      <c r="AB12" s="20">
        <v>325</v>
      </c>
      <c r="AC12" s="20">
        <v>0</v>
      </c>
      <c r="AD12" s="20">
        <v>325</v>
      </c>
      <c r="AE12" s="20"/>
      <c r="AF12" s="46"/>
      <c r="AG12" s="20"/>
      <c r="AH12" s="20"/>
      <c r="AI12" s="46"/>
      <c r="AJ12" s="20"/>
      <c r="AK12" s="20">
        <v>747.9</v>
      </c>
      <c r="AL12" s="20">
        <v>0</v>
      </c>
      <c r="AM12" s="20">
        <v>747.9</v>
      </c>
      <c r="AN12" s="20">
        <v>675.2</v>
      </c>
      <c r="AO12" s="20">
        <v>0</v>
      </c>
      <c r="AP12" s="20">
        <v>675.2</v>
      </c>
      <c r="AQ12" s="20">
        <v>72.7</v>
      </c>
      <c r="AR12" s="20">
        <v>0</v>
      </c>
      <c r="AS12" s="20">
        <v>72.7</v>
      </c>
      <c r="AT12" s="20"/>
      <c r="AU12" s="20">
        <v>0</v>
      </c>
      <c r="AV12" s="20">
        <v>0</v>
      </c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>
        <v>0</v>
      </c>
      <c r="BN12" s="20">
        <v>0</v>
      </c>
      <c r="BO12" s="20"/>
      <c r="BP12" s="20">
        <v>0</v>
      </c>
      <c r="BQ12" s="20">
        <v>0</v>
      </c>
      <c r="BR12" s="20">
        <v>96579.8</v>
      </c>
      <c r="BS12" s="20"/>
      <c r="BT12" s="20">
        <v>96579.8</v>
      </c>
      <c r="BU12" s="20">
        <v>96579.8</v>
      </c>
      <c r="BV12" s="47"/>
      <c r="BW12" s="20">
        <f t="shared" ref="BW12:BW32" si="1">BU12+BV12</f>
        <v>96579.8</v>
      </c>
      <c r="BX12" s="20"/>
      <c r="BY12" s="20"/>
      <c r="BZ12" s="20"/>
      <c r="CA12" s="20"/>
      <c r="CB12" s="20"/>
      <c r="CC12" s="20"/>
      <c r="CD12" s="20"/>
      <c r="CE12" s="20">
        <v>0</v>
      </c>
      <c r="CF12" s="20">
        <v>0</v>
      </c>
      <c r="CG12" s="20">
        <f t="shared" ref="CG12:CG33" si="2">CJ12</f>
        <v>97652.7</v>
      </c>
      <c r="CH12" s="20"/>
      <c r="CI12" s="20">
        <f t="shared" ref="CI12:CI33" si="3">CG12+CH12</f>
        <v>97652.7</v>
      </c>
      <c r="CJ12" s="20">
        <f t="shared" ref="CJ12:CJ33" si="4">S12++AK12+AW12+BF12+BL12++BR12</f>
        <v>97652.7</v>
      </c>
      <c r="CK12" s="20"/>
      <c r="CL12" s="20">
        <f t="shared" ref="CL12:CL33" si="5">CJ12+CK12</f>
        <v>97652.7</v>
      </c>
      <c r="CM12" s="38"/>
      <c r="CN12" s="38"/>
      <c r="CO12" s="38"/>
      <c r="CP12" s="38"/>
      <c r="CQ12" s="38"/>
      <c r="CR12" s="38"/>
      <c r="CS12" s="43"/>
      <c r="CT12" s="43"/>
      <c r="CU12" s="43"/>
      <c r="CV12" s="43"/>
      <c r="CW12" s="43"/>
      <c r="CX12" s="43"/>
    </row>
    <row r="13" spans="1:103" ht="14.25" customHeight="1" x14ac:dyDescent="0.25">
      <c r="A13" s="14"/>
      <c r="B13" s="15">
        <v>20300</v>
      </c>
      <c r="C13" s="15">
        <v>10000</v>
      </c>
      <c r="D13" s="15"/>
      <c r="E13" s="16">
        <v>20300</v>
      </c>
      <c r="F13" s="17">
        <v>500</v>
      </c>
      <c r="G13" s="73"/>
      <c r="H13" s="73"/>
      <c r="I13" s="73"/>
      <c r="J13" s="18" t="s">
        <v>22</v>
      </c>
      <c r="K13" s="19"/>
      <c r="L13" s="30" t="s">
        <v>22</v>
      </c>
      <c r="M13" s="74"/>
      <c r="N13" s="74"/>
      <c r="O13" s="74"/>
      <c r="P13" s="74"/>
      <c r="Q13" s="74"/>
      <c r="R13" s="74"/>
      <c r="S13" s="20">
        <v>162.5</v>
      </c>
      <c r="T13" s="20"/>
      <c r="U13" s="20">
        <f t="shared" si="0"/>
        <v>162.5</v>
      </c>
      <c r="V13" s="20"/>
      <c r="W13" s="46"/>
      <c r="X13" s="20"/>
      <c r="Y13" s="20"/>
      <c r="Z13" s="46"/>
      <c r="AA13" s="20"/>
      <c r="AB13" s="20">
        <v>162.5</v>
      </c>
      <c r="AC13" s="20">
        <v>0</v>
      </c>
      <c r="AD13" s="20">
        <v>162.5</v>
      </c>
      <c r="AE13" s="20"/>
      <c r="AF13" s="46"/>
      <c r="AG13" s="20"/>
      <c r="AH13" s="20"/>
      <c r="AI13" s="46"/>
      <c r="AJ13" s="20"/>
      <c r="AK13" s="20">
        <v>1521.3</v>
      </c>
      <c r="AL13" s="20">
        <v>0</v>
      </c>
      <c r="AM13" s="20">
        <v>1521.3</v>
      </c>
      <c r="AN13" s="20">
        <v>753.2</v>
      </c>
      <c r="AO13" s="20">
        <v>0</v>
      </c>
      <c r="AP13" s="20">
        <v>753.2</v>
      </c>
      <c r="AQ13" s="20">
        <v>290.8</v>
      </c>
      <c r="AR13" s="20">
        <v>0</v>
      </c>
      <c r="AS13" s="20">
        <v>290.8</v>
      </c>
      <c r="AT13" s="20">
        <v>477.3</v>
      </c>
      <c r="AU13" s="20">
        <v>0</v>
      </c>
      <c r="AV13" s="20">
        <v>477.3</v>
      </c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>
        <v>0</v>
      </c>
      <c r="BN13" s="20">
        <v>0</v>
      </c>
      <c r="BO13" s="20"/>
      <c r="BP13" s="20">
        <v>0</v>
      </c>
      <c r="BQ13" s="20">
        <v>0</v>
      </c>
      <c r="BR13" s="20">
        <v>34748.6</v>
      </c>
      <c r="BS13" s="20"/>
      <c r="BT13" s="20">
        <v>34748.6</v>
      </c>
      <c r="BU13" s="20">
        <v>34748.6</v>
      </c>
      <c r="BV13" s="47"/>
      <c r="BW13" s="20">
        <f t="shared" si="1"/>
        <v>34748.6</v>
      </c>
      <c r="BX13" s="20"/>
      <c r="BY13" s="20"/>
      <c r="BZ13" s="20"/>
      <c r="CA13" s="20"/>
      <c r="CB13" s="20"/>
      <c r="CC13" s="20"/>
      <c r="CD13" s="20"/>
      <c r="CE13" s="20">
        <v>0</v>
      </c>
      <c r="CF13" s="20">
        <v>0</v>
      </c>
      <c r="CG13" s="20">
        <f t="shared" si="2"/>
        <v>36432.400000000001</v>
      </c>
      <c r="CH13" s="20"/>
      <c r="CI13" s="20">
        <f t="shared" si="3"/>
        <v>36432.400000000001</v>
      </c>
      <c r="CJ13" s="20">
        <f t="shared" si="4"/>
        <v>36432.400000000001</v>
      </c>
      <c r="CK13" s="20"/>
      <c r="CL13" s="20">
        <f t="shared" si="5"/>
        <v>36432.400000000001</v>
      </c>
      <c r="CM13" s="38"/>
      <c r="CN13" s="38"/>
      <c r="CO13" s="38"/>
      <c r="CP13" s="38"/>
      <c r="CQ13" s="38"/>
      <c r="CR13" s="38"/>
      <c r="CS13" s="43"/>
      <c r="CT13" s="43"/>
      <c r="CU13" s="43"/>
      <c r="CV13" s="43"/>
      <c r="CW13" s="43"/>
      <c r="CX13" s="43"/>
    </row>
    <row r="14" spans="1:103" ht="14.25" customHeight="1" x14ac:dyDescent="0.25">
      <c r="A14" s="14"/>
      <c r="B14" s="15">
        <v>20400</v>
      </c>
      <c r="C14" s="15">
        <v>10000</v>
      </c>
      <c r="D14" s="15"/>
      <c r="E14" s="16">
        <v>20400</v>
      </c>
      <c r="F14" s="17">
        <v>500</v>
      </c>
      <c r="G14" s="73"/>
      <c r="H14" s="73"/>
      <c r="I14" s="73"/>
      <c r="J14" s="18" t="s">
        <v>21</v>
      </c>
      <c r="K14" s="19"/>
      <c r="L14" s="30" t="s">
        <v>21</v>
      </c>
      <c r="M14" s="74"/>
      <c r="N14" s="74"/>
      <c r="O14" s="74"/>
      <c r="P14" s="74"/>
      <c r="Q14" s="74"/>
      <c r="R14" s="74"/>
      <c r="S14" s="20">
        <v>237.5</v>
      </c>
      <c r="T14" s="20"/>
      <c r="U14" s="20">
        <f t="shared" si="0"/>
        <v>237.5</v>
      </c>
      <c r="V14" s="20"/>
      <c r="W14" s="46"/>
      <c r="X14" s="20"/>
      <c r="Y14" s="20"/>
      <c r="Z14" s="46"/>
      <c r="AA14" s="20"/>
      <c r="AB14" s="20">
        <v>237.5</v>
      </c>
      <c r="AC14" s="20">
        <v>0</v>
      </c>
      <c r="AD14" s="20">
        <v>237.5</v>
      </c>
      <c r="AE14" s="20"/>
      <c r="AF14" s="46"/>
      <c r="AG14" s="20"/>
      <c r="AH14" s="20"/>
      <c r="AI14" s="46"/>
      <c r="AJ14" s="20"/>
      <c r="AK14" s="20">
        <v>3143.4</v>
      </c>
      <c r="AL14" s="20">
        <v>0</v>
      </c>
      <c r="AM14" s="20">
        <v>3143.4</v>
      </c>
      <c r="AN14" s="20">
        <v>1789.6</v>
      </c>
      <c r="AO14" s="20">
        <v>0</v>
      </c>
      <c r="AP14" s="20">
        <v>1789.6</v>
      </c>
      <c r="AQ14" s="20">
        <v>508.8</v>
      </c>
      <c r="AR14" s="20">
        <v>0</v>
      </c>
      <c r="AS14" s="20">
        <v>508.8</v>
      </c>
      <c r="AT14" s="20">
        <v>845</v>
      </c>
      <c r="AU14" s="20">
        <v>0</v>
      </c>
      <c r="AV14" s="20">
        <v>845</v>
      </c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>
        <v>0</v>
      </c>
      <c r="BN14" s="20">
        <v>0</v>
      </c>
      <c r="BO14" s="20"/>
      <c r="BP14" s="20">
        <v>0</v>
      </c>
      <c r="BQ14" s="20">
        <v>0</v>
      </c>
      <c r="BR14" s="20">
        <v>79095.600000000006</v>
      </c>
      <c r="BS14" s="20"/>
      <c r="BT14" s="20">
        <v>79095.600000000006</v>
      </c>
      <c r="BU14" s="20">
        <v>79095.600000000006</v>
      </c>
      <c r="BV14" s="47"/>
      <c r="BW14" s="20">
        <f t="shared" si="1"/>
        <v>79095.600000000006</v>
      </c>
      <c r="BX14" s="20"/>
      <c r="BY14" s="20"/>
      <c r="BZ14" s="20"/>
      <c r="CA14" s="20"/>
      <c r="CB14" s="20"/>
      <c r="CC14" s="20"/>
      <c r="CD14" s="20"/>
      <c r="CE14" s="20">
        <v>0</v>
      </c>
      <c r="CF14" s="20">
        <v>0</v>
      </c>
      <c r="CG14" s="20">
        <f t="shared" si="2"/>
        <v>82476.5</v>
      </c>
      <c r="CH14" s="20"/>
      <c r="CI14" s="20">
        <f t="shared" si="3"/>
        <v>82476.5</v>
      </c>
      <c r="CJ14" s="20">
        <f t="shared" si="4"/>
        <v>82476.5</v>
      </c>
      <c r="CK14" s="20"/>
      <c r="CL14" s="20">
        <f t="shared" si="5"/>
        <v>82476.5</v>
      </c>
      <c r="CM14" s="38"/>
      <c r="CN14" s="38"/>
      <c r="CO14" s="38"/>
      <c r="CP14" s="38"/>
      <c r="CQ14" s="38"/>
      <c r="CR14" s="38"/>
      <c r="CS14" s="43"/>
      <c r="CT14" s="43"/>
      <c r="CU14" s="43"/>
      <c r="CV14" s="43"/>
      <c r="CW14" s="43"/>
      <c r="CX14" s="43"/>
    </row>
    <row r="15" spans="1:103" ht="14.25" customHeight="1" x14ac:dyDescent="0.25">
      <c r="A15" s="14"/>
      <c r="B15" s="15">
        <v>20500</v>
      </c>
      <c r="C15" s="15">
        <v>10000</v>
      </c>
      <c r="D15" s="15"/>
      <c r="E15" s="16">
        <v>20500</v>
      </c>
      <c r="F15" s="17">
        <v>500</v>
      </c>
      <c r="G15" s="73"/>
      <c r="H15" s="73"/>
      <c r="I15" s="73"/>
      <c r="J15" s="18" t="s">
        <v>20</v>
      </c>
      <c r="K15" s="19"/>
      <c r="L15" s="30" t="s">
        <v>20</v>
      </c>
      <c r="M15" s="74"/>
      <c r="N15" s="74"/>
      <c r="O15" s="74"/>
      <c r="P15" s="74"/>
      <c r="Q15" s="74"/>
      <c r="R15" s="74"/>
      <c r="S15" s="20">
        <v>62.5</v>
      </c>
      <c r="T15" s="20"/>
      <c r="U15" s="20">
        <f t="shared" si="0"/>
        <v>62.5</v>
      </c>
      <c r="V15" s="20"/>
      <c r="W15" s="46"/>
      <c r="X15" s="20"/>
      <c r="Y15" s="20"/>
      <c r="Z15" s="46"/>
      <c r="AA15" s="20"/>
      <c r="AB15" s="20">
        <v>62.5</v>
      </c>
      <c r="AC15" s="20">
        <v>0</v>
      </c>
      <c r="AD15" s="20">
        <v>62.5</v>
      </c>
      <c r="AE15" s="20"/>
      <c r="AF15" s="46"/>
      <c r="AG15" s="20"/>
      <c r="AH15" s="20"/>
      <c r="AI15" s="46"/>
      <c r="AJ15" s="20"/>
      <c r="AK15" s="20">
        <v>2858.9</v>
      </c>
      <c r="AL15" s="20">
        <v>0</v>
      </c>
      <c r="AM15" s="20">
        <v>2858.9</v>
      </c>
      <c r="AN15" s="20">
        <v>2468</v>
      </c>
      <c r="AO15" s="20">
        <v>0</v>
      </c>
      <c r="AP15" s="20">
        <v>2468</v>
      </c>
      <c r="AQ15" s="20">
        <v>72.7</v>
      </c>
      <c r="AR15" s="20">
        <v>0</v>
      </c>
      <c r="AS15" s="20">
        <v>72.7</v>
      </c>
      <c r="AT15" s="20">
        <v>318.2</v>
      </c>
      <c r="AU15" s="20">
        <v>0</v>
      </c>
      <c r="AV15" s="20">
        <v>318.2</v>
      </c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>
        <v>0</v>
      </c>
      <c r="BN15" s="20">
        <v>0</v>
      </c>
      <c r="BO15" s="20"/>
      <c r="BP15" s="20">
        <v>0</v>
      </c>
      <c r="BQ15" s="20">
        <v>0</v>
      </c>
      <c r="BR15" s="20">
        <v>23341.5</v>
      </c>
      <c r="BS15" s="20"/>
      <c r="BT15" s="20">
        <v>23341.5</v>
      </c>
      <c r="BU15" s="20">
        <v>23341.5</v>
      </c>
      <c r="BV15" s="47"/>
      <c r="BW15" s="20">
        <f t="shared" si="1"/>
        <v>23341.5</v>
      </c>
      <c r="BX15" s="20"/>
      <c r="BY15" s="20"/>
      <c r="BZ15" s="20"/>
      <c r="CA15" s="20"/>
      <c r="CB15" s="20"/>
      <c r="CC15" s="20"/>
      <c r="CD15" s="20"/>
      <c r="CE15" s="20">
        <v>0</v>
      </c>
      <c r="CF15" s="20">
        <v>0</v>
      </c>
      <c r="CG15" s="20">
        <f t="shared" si="2"/>
        <v>26262.9</v>
      </c>
      <c r="CH15" s="20"/>
      <c r="CI15" s="20">
        <f t="shared" si="3"/>
        <v>26262.9</v>
      </c>
      <c r="CJ15" s="20">
        <f t="shared" si="4"/>
        <v>26262.9</v>
      </c>
      <c r="CK15" s="20"/>
      <c r="CL15" s="20">
        <f t="shared" si="5"/>
        <v>26262.9</v>
      </c>
      <c r="CM15" s="38"/>
      <c r="CN15" s="38"/>
      <c r="CO15" s="38"/>
      <c r="CP15" s="38"/>
      <c r="CQ15" s="38"/>
      <c r="CR15" s="38"/>
      <c r="CS15" s="43"/>
      <c r="CT15" s="43"/>
      <c r="CU15" s="43"/>
      <c r="CV15" s="43"/>
      <c r="CW15" s="43"/>
      <c r="CX15" s="43"/>
    </row>
    <row r="16" spans="1:103" ht="14.25" customHeight="1" x14ac:dyDescent="0.25">
      <c r="A16" s="14"/>
      <c r="B16" s="15">
        <v>20600</v>
      </c>
      <c r="C16" s="15">
        <v>10000</v>
      </c>
      <c r="D16" s="15"/>
      <c r="E16" s="16">
        <v>20600</v>
      </c>
      <c r="F16" s="17">
        <v>500</v>
      </c>
      <c r="G16" s="73"/>
      <c r="H16" s="73"/>
      <c r="I16" s="73"/>
      <c r="J16" s="18" t="s">
        <v>19</v>
      </c>
      <c r="K16" s="19"/>
      <c r="L16" s="30" t="s">
        <v>19</v>
      </c>
      <c r="M16" s="74"/>
      <c r="N16" s="74"/>
      <c r="O16" s="74"/>
      <c r="P16" s="74"/>
      <c r="Q16" s="74"/>
      <c r="R16" s="74"/>
      <c r="S16" s="20">
        <v>62.5</v>
      </c>
      <c r="T16" s="20"/>
      <c r="U16" s="20">
        <f t="shared" si="0"/>
        <v>62.5</v>
      </c>
      <c r="V16" s="20"/>
      <c r="W16" s="46"/>
      <c r="X16" s="20"/>
      <c r="Y16" s="20"/>
      <c r="Z16" s="46"/>
      <c r="AA16" s="20"/>
      <c r="AB16" s="20">
        <v>62.5</v>
      </c>
      <c r="AC16" s="20">
        <v>0</v>
      </c>
      <c r="AD16" s="20">
        <v>62.5</v>
      </c>
      <c r="AE16" s="20"/>
      <c r="AF16" s="46"/>
      <c r="AG16" s="20"/>
      <c r="AH16" s="20"/>
      <c r="AI16" s="46"/>
      <c r="AJ16" s="20"/>
      <c r="AK16" s="20">
        <v>2547.4</v>
      </c>
      <c r="AL16" s="20">
        <v>0</v>
      </c>
      <c r="AM16" s="20">
        <v>2547.4</v>
      </c>
      <c r="AN16" s="20">
        <v>2236.1</v>
      </c>
      <c r="AO16" s="20">
        <v>0</v>
      </c>
      <c r="AP16" s="20">
        <v>2236.1</v>
      </c>
      <c r="AQ16" s="20">
        <v>72.7</v>
      </c>
      <c r="AR16" s="20">
        <v>0</v>
      </c>
      <c r="AS16" s="20">
        <v>72.7</v>
      </c>
      <c r="AT16" s="20">
        <v>238.6</v>
      </c>
      <c r="AU16" s="20">
        <v>0</v>
      </c>
      <c r="AV16" s="20">
        <v>238.6</v>
      </c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>
        <v>0</v>
      </c>
      <c r="BN16" s="20">
        <v>0</v>
      </c>
      <c r="BO16" s="20"/>
      <c r="BP16" s="20">
        <v>0</v>
      </c>
      <c r="BQ16" s="20">
        <v>0</v>
      </c>
      <c r="BR16" s="20">
        <v>17499.7</v>
      </c>
      <c r="BS16" s="20"/>
      <c r="BT16" s="20">
        <v>17499.7</v>
      </c>
      <c r="BU16" s="20">
        <v>17499.7</v>
      </c>
      <c r="BV16" s="47"/>
      <c r="BW16" s="20">
        <f t="shared" si="1"/>
        <v>17499.7</v>
      </c>
      <c r="BX16" s="20"/>
      <c r="BY16" s="20"/>
      <c r="BZ16" s="20"/>
      <c r="CA16" s="20"/>
      <c r="CB16" s="20"/>
      <c r="CC16" s="20"/>
      <c r="CD16" s="20"/>
      <c r="CE16" s="20">
        <v>0</v>
      </c>
      <c r="CF16" s="20">
        <v>0</v>
      </c>
      <c r="CG16" s="20">
        <f t="shared" si="2"/>
        <v>20109.600000000002</v>
      </c>
      <c r="CH16" s="20"/>
      <c r="CI16" s="20">
        <f t="shared" si="3"/>
        <v>20109.600000000002</v>
      </c>
      <c r="CJ16" s="20">
        <f t="shared" si="4"/>
        <v>20109.600000000002</v>
      </c>
      <c r="CK16" s="20"/>
      <c r="CL16" s="20">
        <f t="shared" si="5"/>
        <v>20109.600000000002</v>
      </c>
      <c r="CM16" s="38"/>
      <c r="CN16" s="38"/>
      <c r="CO16" s="38"/>
      <c r="CP16" s="38"/>
      <c r="CQ16" s="38"/>
      <c r="CR16" s="38"/>
      <c r="CS16" s="43"/>
      <c r="CT16" s="43"/>
      <c r="CU16" s="43"/>
      <c r="CV16" s="43"/>
      <c r="CW16" s="43"/>
      <c r="CX16" s="43"/>
    </row>
    <row r="17" spans="1:102" ht="14.25" customHeight="1" x14ac:dyDescent="0.25">
      <c r="A17" s="14"/>
      <c r="B17" s="15">
        <v>20700</v>
      </c>
      <c r="C17" s="15">
        <v>10000</v>
      </c>
      <c r="D17" s="15"/>
      <c r="E17" s="16">
        <v>20700</v>
      </c>
      <c r="F17" s="17">
        <v>500</v>
      </c>
      <c r="G17" s="73"/>
      <c r="H17" s="73"/>
      <c r="I17" s="73"/>
      <c r="J17" s="18" t="s">
        <v>18</v>
      </c>
      <c r="K17" s="19"/>
      <c r="L17" s="30" t="s">
        <v>18</v>
      </c>
      <c r="M17" s="74"/>
      <c r="N17" s="74"/>
      <c r="O17" s="74"/>
      <c r="P17" s="74"/>
      <c r="Q17" s="74"/>
      <c r="R17" s="74"/>
      <c r="S17" s="20">
        <v>75</v>
      </c>
      <c r="T17" s="20"/>
      <c r="U17" s="20">
        <f t="shared" si="0"/>
        <v>75</v>
      </c>
      <c r="V17" s="20"/>
      <c r="W17" s="46"/>
      <c r="X17" s="20"/>
      <c r="Y17" s="20"/>
      <c r="Z17" s="46"/>
      <c r="AA17" s="20"/>
      <c r="AB17" s="20">
        <v>75</v>
      </c>
      <c r="AC17" s="20">
        <v>0</v>
      </c>
      <c r="AD17" s="20">
        <v>75</v>
      </c>
      <c r="AE17" s="20"/>
      <c r="AF17" s="46"/>
      <c r="AG17" s="20"/>
      <c r="AH17" s="20"/>
      <c r="AI17" s="46"/>
      <c r="AJ17" s="20"/>
      <c r="AK17" s="20">
        <v>3374.7</v>
      </c>
      <c r="AL17" s="20">
        <v>0</v>
      </c>
      <c r="AM17" s="20">
        <v>3374.7</v>
      </c>
      <c r="AN17" s="20">
        <v>3374.7</v>
      </c>
      <c r="AO17" s="20">
        <v>0</v>
      </c>
      <c r="AP17" s="20">
        <v>3374.7</v>
      </c>
      <c r="AQ17" s="20"/>
      <c r="AR17" s="20">
        <v>0</v>
      </c>
      <c r="AS17" s="20">
        <v>0</v>
      </c>
      <c r="AT17" s="20"/>
      <c r="AU17" s="20">
        <v>0</v>
      </c>
      <c r="AV17" s="20">
        <v>0</v>
      </c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>
        <v>0</v>
      </c>
      <c r="BN17" s="20">
        <v>0</v>
      </c>
      <c r="BO17" s="20"/>
      <c r="BP17" s="20">
        <v>0</v>
      </c>
      <c r="BQ17" s="20">
        <v>0</v>
      </c>
      <c r="BR17" s="20">
        <v>30570.7</v>
      </c>
      <c r="BS17" s="20"/>
      <c r="BT17" s="20">
        <v>30570.7</v>
      </c>
      <c r="BU17" s="20">
        <v>30570.7</v>
      </c>
      <c r="BV17" s="47"/>
      <c r="BW17" s="20">
        <f t="shared" si="1"/>
        <v>30570.7</v>
      </c>
      <c r="BX17" s="20"/>
      <c r="BY17" s="20"/>
      <c r="BZ17" s="20"/>
      <c r="CA17" s="20"/>
      <c r="CB17" s="20"/>
      <c r="CC17" s="20"/>
      <c r="CD17" s="20"/>
      <c r="CE17" s="20">
        <v>0</v>
      </c>
      <c r="CF17" s="20">
        <v>0</v>
      </c>
      <c r="CG17" s="20">
        <f t="shared" si="2"/>
        <v>34020.400000000001</v>
      </c>
      <c r="CH17" s="20"/>
      <c r="CI17" s="20">
        <f t="shared" si="3"/>
        <v>34020.400000000001</v>
      </c>
      <c r="CJ17" s="20">
        <f t="shared" si="4"/>
        <v>34020.400000000001</v>
      </c>
      <c r="CK17" s="20"/>
      <c r="CL17" s="20">
        <f t="shared" si="5"/>
        <v>34020.400000000001</v>
      </c>
      <c r="CM17" s="38"/>
      <c r="CN17" s="38"/>
      <c r="CO17" s="38"/>
      <c r="CP17" s="38"/>
      <c r="CQ17" s="38"/>
      <c r="CR17" s="38"/>
      <c r="CS17" s="43"/>
      <c r="CT17" s="43"/>
      <c r="CU17" s="43"/>
      <c r="CV17" s="43"/>
      <c r="CW17" s="43"/>
      <c r="CX17" s="43"/>
    </row>
    <row r="18" spans="1:102" ht="14.25" customHeight="1" x14ac:dyDescent="0.25">
      <c r="A18" s="14"/>
      <c r="B18" s="15">
        <v>20800</v>
      </c>
      <c r="C18" s="15">
        <v>10000</v>
      </c>
      <c r="D18" s="15"/>
      <c r="E18" s="16">
        <v>20800</v>
      </c>
      <c r="F18" s="17">
        <v>500</v>
      </c>
      <c r="G18" s="73"/>
      <c r="H18" s="73"/>
      <c r="I18" s="73"/>
      <c r="J18" s="18" t="s">
        <v>17</v>
      </c>
      <c r="K18" s="19"/>
      <c r="L18" s="30" t="s">
        <v>17</v>
      </c>
      <c r="M18" s="74"/>
      <c r="N18" s="74"/>
      <c r="O18" s="74"/>
      <c r="P18" s="74"/>
      <c r="Q18" s="74"/>
      <c r="R18" s="74"/>
      <c r="S18" s="20">
        <v>62.5</v>
      </c>
      <c r="T18" s="20"/>
      <c r="U18" s="20">
        <f t="shared" si="0"/>
        <v>62.5</v>
      </c>
      <c r="V18" s="20"/>
      <c r="W18" s="46"/>
      <c r="X18" s="20"/>
      <c r="Y18" s="20"/>
      <c r="Z18" s="46"/>
      <c r="AA18" s="20"/>
      <c r="AB18" s="20">
        <v>62.5</v>
      </c>
      <c r="AC18" s="20">
        <v>0</v>
      </c>
      <c r="AD18" s="20">
        <v>62.5</v>
      </c>
      <c r="AE18" s="20"/>
      <c r="AF18" s="46"/>
      <c r="AG18" s="20"/>
      <c r="AH18" s="20"/>
      <c r="AI18" s="46"/>
      <c r="AJ18" s="20"/>
      <c r="AK18" s="20">
        <v>1674.3</v>
      </c>
      <c r="AL18" s="20">
        <v>0</v>
      </c>
      <c r="AM18" s="20">
        <v>1674.3</v>
      </c>
      <c r="AN18" s="20">
        <v>1674.3</v>
      </c>
      <c r="AO18" s="20">
        <v>0</v>
      </c>
      <c r="AP18" s="20">
        <v>1674.3</v>
      </c>
      <c r="AQ18" s="20"/>
      <c r="AR18" s="20">
        <v>0</v>
      </c>
      <c r="AS18" s="20">
        <v>0</v>
      </c>
      <c r="AT18" s="20"/>
      <c r="AU18" s="20">
        <v>0</v>
      </c>
      <c r="AV18" s="20">
        <v>0</v>
      </c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>
        <v>0</v>
      </c>
      <c r="BN18" s="20">
        <v>0</v>
      </c>
      <c r="BO18" s="20"/>
      <c r="BP18" s="20">
        <v>0</v>
      </c>
      <c r="BQ18" s="20">
        <v>0</v>
      </c>
      <c r="BR18" s="20">
        <v>81965.899999999994</v>
      </c>
      <c r="BS18" s="20"/>
      <c r="BT18" s="20">
        <v>81965.899999999994</v>
      </c>
      <c r="BU18" s="20">
        <v>81965.899999999994</v>
      </c>
      <c r="BV18" s="47"/>
      <c r="BW18" s="20">
        <f t="shared" si="1"/>
        <v>81965.899999999994</v>
      </c>
      <c r="BX18" s="20"/>
      <c r="BY18" s="20"/>
      <c r="BZ18" s="20"/>
      <c r="CA18" s="20"/>
      <c r="CB18" s="20"/>
      <c r="CC18" s="20"/>
      <c r="CD18" s="20"/>
      <c r="CE18" s="20">
        <v>0</v>
      </c>
      <c r="CF18" s="20">
        <v>0</v>
      </c>
      <c r="CG18" s="20">
        <f t="shared" si="2"/>
        <v>83702.7</v>
      </c>
      <c r="CH18" s="20"/>
      <c r="CI18" s="20">
        <f t="shared" si="3"/>
        <v>83702.7</v>
      </c>
      <c r="CJ18" s="20">
        <f t="shared" si="4"/>
        <v>83702.7</v>
      </c>
      <c r="CK18" s="20"/>
      <c r="CL18" s="20">
        <f t="shared" si="5"/>
        <v>83702.7</v>
      </c>
      <c r="CM18" s="38"/>
      <c r="CN18" s="38"/>
      <c r="CO18" s="38"/>
      <c r="CP18" s="38"/>
      <c r="CQ18" s="38"/>
      <c r="CR18" s="38"/>
      <c r="CS18" s="43"/>
      <c r="CT18" s="43"/>
      <c r="CU18" s="43"/>
      <c r="CV18" s="43"/>
      <c r="CW18" s="43"/>
      <c r="CX18" s="43"/>
    </row>
    <row r="19" spans="1:102" ht="14.25" customHeight="1" x14ac:dyDescent="0.25">
      <c r="A19" s="14"/>
      <c r="B19" s="15">
        <v>20900</v>
      </c>
      <c r="C19" s="15">
        <v>10000</v>
      </c>
      <c r="D19" s="15"/>
      <c r="E19" s="16">
        <v>20900</v>
      </c>
      <c r="F19" s="17">
        <v>500</v>
      </c>
      <c r="G19" s="73"/>
      <c r="H19" s="73"/>
      <c r="I19" s="73"/>
      <c r="J19" s="18" t="s">
        <v>16</v>
      </c>
      <c r="K19" s="19"/>
      <c r="L19" s="30" t="s">
        <v>16</v>
      </c>
      <c r="M19" s="74"/>
      <c r="N19" s="74"/>
      <c r="O19" s="74"/>
      <c r="P19" s="74"/>
      <c r="Q19" s="74"/>
      <c r="R19" s="74"/>
      <c r="S19" s="20">
        <v>62.5</v>
      </c>
      <c r="T19" s="20"/>
      <c r="U19" s="20">
        <f t="shared" si="0"/>
        <v>62.5</v>
      </c>
      <c r="V19" s="20"/>
      <c r="W19" s="46"/>
      <c r="X19" s="20"/>
      <c r="Y19" s="20"/>
      <c r="Z19" s="46"/>
      <c r="AA19" s="20"/>
      <c r="AB19" s="20">
        <v>62.5</v>
      </c>
      <c r="AC19" s="20">
        <v>0</v>
      </c>
      <c r="AD19" s="20">
        <v>62.5</v>
      </c>
      <c r="AE19" s="20"/>
      <c r="AF19" s="46"/>
      <c r="AG19" s="20"/>
      <c r="AH19" s="20"/>
      <c r="AI19" s="46"/>
      <c r="AJ19" s="20"/>
      <c r="AK19" s="20">
        <v>2456.6</v>
      </c>
      <c r="AL19" s="20">
        <v>0</v>
      </c>
      <c r="AM19" s="20">
        <v>2456.6</v>
      </c>
      <c r="AN19" s="20">
        <v>2383.9</v>
      </c>
      <c r="AO19" s="20">
        <v>0</v>
      </c>
      <c r="AP19" s="20">
        <v>2383.9</v>
      </c>
      <c r="AQ19" s="20">
        <v>72.7</v>
      </c>
      <c r="AR19" s="20">
        <v>0</v>
      </c>
      <c r="AS19" s="20">
        <v>72.7</v>
      </c>
      <c r="AT19" s="20"/>
      <c r="AU19" s="20">
        <v>0</v>
      </c>
      <c r="AV19" s="20">
        <v>0</v>
      </c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>
        <v>0</v>
      </c>
      <c r="BN19" s="20">
        <v>0</v>
      </c>
      <c r="BO19" s="20"/>
      <c r="BP19" s="20">
        <v>0</v>
      </c>
      <c r="BQ19" s="20">
        <v>0</v>
      </c>
      <c r="BR19" s="20">
        <v>15097.3</v>
      </c>
      <c r="BS19" s="20"/>
      <c r="BT19" s="20">
        <v>15097.3</v>
      </c>
      <c r="BU19" s="20">
        <v>15097.3</v>
      </c>
      <c r="BV19" s="47"/>
      <c r="BW19" s="20">
        <f t="shared" si="1"/>
        <v>15097.3</v>
      </c>
      <c r="BX19" s="20"/>
      <c r="BY19" s="20"/>
      <c r="BZ19" s="20"/>
      <c r="CA19" s="20"/>
      <c r="CB19" s="20"/>
      <c r="CC19" s="20"/>
      <c r="CD19" s="20"/>
      <c r="CE19" s="20">
        <v>0</v>
      </c>
      <c r="CF19" s="20">
        <v>0</v>
      </c>
      <c r="CG19" s="20">
        <f t="shared" si="2"/>
        <v>17616.399999999998</v>
      </c>
      <c r="CH19" s="20"/>
      <c r="CI19" s="20">
        <f t="shared" si="3"/>
        <v>17616.399999999998</v>
      </c>
      <c r="CJ19" s="20">
        <f t="shared" si="4"/>
        <v>17616.399999999998</v>
      </c>
      <c r="CK19" s="20"/>
      <c r="CL19" s="20">
        <f t="shared" si="5"/>
        <v>17616.399999999998</v>
      </c>
      <c r="CM19" s="38"/>
      <c r="CN19" s="38"/>
      <c r="CO19" s="38"/>
      <c r="CP19" s="38"/>
      <c r="CQ19" s="38"/>
      <c r="CR19" s="38"/>
      <c r="CS19" s="43"/>
      <c r="CT19" s="43"/>
      <c r="CU19" s="43"/>
      <c r="CV19" s="43"/>
      <c r="CW19" s="43"/>
      <c r="CX19" s="43"/>
    </row>
    <row r="20" spans="1:102" ht="14.25" customHeight="1" x14ac:dyDescent="0.25">
      <c r="A20" s="14"/>
      <c r="B20" s="15">
        <v>21000</v>
      </c>
      <c r="C20" s="15">
        <v>10000</v>
      </c>
      <c r="D20" s="15"/>
      <c r="E20" s="16">
        <v>21000</v>
      </c>
      <c r="F20" s="17">
        <v>500</v>
      </c>
      <c r="G20" s="73"/>
      <c r="H20" s="73"/>
      <c r="I20" s="73"/>
      <c r="J20" s="18" t="s">
        <v>15</v>
      </c>
      <c r="K20" s="19"/>
      <c r="L20" s="30" t="s">
        <v>15</v>
      </c>
      <c r="M20" s="74"/>
      <c r="N20" s="74"/>
      <c r="O20" s="74"/>
      <c r="P20" s="74"/>
      <c r="Q20" s="74"/>
      <c r="R20" s="74"/>
      <c r="S20" s="20">
        <v>75</v>
      </c>
      <c r="T20" s="20"/>
      <c r="U20" s="20">
        <f t="shared" si="0"/>
        <v>75</v>
      </c>
      <c r="V20" s="20"/>
      <c r="W20" s="46"/>
      <c r="X20" s="20"/>
      <c r="Y20" s="20"/>
      <c r="Z20" s="46"/>
      <c r="AA20" s="20"/>
      <c r="AB20" s="20">
        <v>75</v>
      </c>
      <c r="AC20" s="20">
        <v>0</v>
      </c>
      <c r="AD20" s="20">
        <v>75</v>
      </c>
      <c r="AE20" s="20"/>
      <c r="AF20" s="46"/>
      <c r="AG20" s="20"/>
      <c r="AH20" s="20"/>
      <c r="AI20" s="46"/>
      <c r="AJ20" s="20"/>
      <c r="AK20" s="20">
        <v>3327</v>
      </c>
      <c r="AL20" s="20">
        <v>0</v>
      </c>
      <c r="AM20" s="20">
        <v>3327</v>
      </c>
      <c r="AN20" s="20">
        <v>3327</v>
      </c>
      <c r="AO20" s="20">
        <v>0</v>
      </c>
      <c r="AP20" s="20">
        <v>3327</v>
      </c>
      <c r="AQ20" s="20"/>
      <c r="AR20" s="20">
        <v>0</v>
      </c>
      <c r="AS20" s="20">
        <v>0</v>
      </c>
      <c r="AT20" s="20"/>
      <c r="AU20" s="20">
        <v>0</v>
      </c>
      <c r="AV20" s="20">
        <v>0</v>
      </c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>
        <v>0</v>
      </c>
      <c r="BN20" s="20">
        <v>0</v>
      </c>
      <c r="BO20" s="20"/>
      <c r="BP20" s="20">
        <v>0</v>
      </c>
      <c r="BQ20" s="20">
        <v>0</v>
      </c>
      <c r="BR20" s="20">
        <v>21157.599999999999</v>
      </c>
      <c r="BS20" s="20"/>
      <c r="BT20" s="20">
        <v>21157.599999999999</v>
      </c>
      <c r="BU20" s="20">
        <v>21157.599999999999</v>
      </c>
      <c r="BV20" s="47"/>
      <c r="BW20" s="20">
        <f t="shared" si="1"/>
        <v>21157.599999999999</v>
      </c>
      <c r="BX20" s="20"/>
      <c r="BY20" s="20"/>
      <c r="BZ20" s="20"/>
      <c r="CA20" s="20"/>
      <c r="CB20" s="20"/>
      <c r="CC20" s="20"/>
      <c r="CD20" s="20"/>
      <c r="CE20" s="20">
        <v>0</v>
      </c>
      <c r="CF20" s="20">
        <v>0</v>
      </c>
      <c r="CG20" s="20">
        <f t="shared" si="2"/>
        <v>24559.599999999999</v>
      </c>
      <c r="CH20" s="20"/>
      <c r="CI20" s="20">
        <f t="shared" si="3"/>
        <v>24559.599999999999</v>
      </c>
      <c r="CJ20" s="20">
        <f t="shared" si="4"/>
        <v>24559.599999999999</v>
      </c>
      <c r="CK20" s="20"/>
      <c r="CL20" s="20">
        <f t="shared" si="5"/>
        <v>24559.599999999999</v>
      </c>
      <c r="CM20" s="38"/>
      <c r="CN20" s="38"/>
      <c r="CO20" s="38"/>
      <c r="CP20" s="38"/>
      <c r="CQ20" s="38"/>
      <c r="CR20" s="38"/>
      <c r="CS20" s="43"/>
      <c r="CT20" s="43"/>
      <c r="CU20" s="43"/>
      <c r="CV20" s="43"/>
      <c r="CW20" s="43"/>
      <c r="CX20" s="43"/>
    </row>
    <row r="21" spans="1:102" ht="14.25" customHeight="1" x14ac:dyDescent="0.25">
      <c r="A21" s="14"/>
      <c r="B21" s="15">
        <v>21100</v>
      </c>
      <c r="C21" s="15">
        <v>10000</v>
      </c>
      <c r="D21" s="15"/>
      <c r="E21" s="16">
        <v>21100</v>
      </c>
      <c r="F21" s="17">
        <v>500</v>
      </c>
      <c r="G21" s="73"/>
      <c r="H21" s="73"/>
      <c r="I21" s="73"/>
      <c r="J21" s="18" t="s">
        <v>14</v>
      </c>
      <c r="K21" s="19"/>
      <c r="L21" s="30" t="s">
        <v>14</v>
      </c>
      <c r="M21" s="74"/>
      <c r="N21" s="74"/>
      <c r="O21" s="74"/>
      <c r="P21" s="74"/>
      <c r="Q21" s="74"/>
      <c r="R21" s="74"/>
      <c r="S21" s="20">
        <v>62.5</v>
      </c>
      <c r="T21" s="20"/>
      <c r="U21" s="20">
        <f t="shared" si="0"/>
        <v>62.5</v>
      </c>
      <c r="V21" s="20"/>
      <c r="W21" s="46"/>
      <c r="X21" s="20"/>
      <c r="Y21" s="20"/>
      <c r="Z21" s="46"/>
      <c r="AA21" s="20"/>
      <c r="AB21" s="20">
        <v>62.5</v>
      </c>
      <c r="AC21" s="20">
        <v>0</v>
      </c>
      <c r="AD21" s="20">
        <v>62.5</v>
      </c>
      <c r="AE21" s="20"/>
      <c r="AF21" s="46"/>
      <c r="AG21" s="20"/>
      <c r="AH21" s="20"/>
      <c r="AI21" s="46"/>
      <c r="AJ21" s="20"/>
      <c r="AK21" s="20">
        <v>1469.9</v>
      </c>
      <c r="AL21" s="20">
        <v>0</v>
      </c>
      <c r="AM21" s="20">
        <v>1469.9</v>
      </c>
      <c r="AN21" s="20">
        <v>827.4</v>
      </c>
      <c r="AO21" s="20">
        <v>0</v>
      </c>
      <c r="AP21" s="20">
        <v>827.4</v>
      </c>
      <c r="AQ21" s="20">
        <v>155.30000000000001</v>
      </c>
      <c r="AR21" s="20">
        <v>0</v>
      </c>
      <c r="AS21" s="20">
        <v>155.30000000000001</v>
      </c>
      <c r="AT21" s="20">
        <v>487.2</v>
      </c>
      <c r="AU21" s="20">
        <v>0</v>
      </c>
      <c r="AV21" s="20">
        <v>487.2</v>
      </c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>
        <v>0</v>
      </c>
      <c r="BN21" s="20">
        <v>0</v>
      </c>
      <c r="BO21" s="20"/>
      <c r="BP21" s="20">
        <v>0</v>
      </c>
      <c r="BQ21" s="20">
        <v>0</v>
      </c>
      <c r="BR21" s="20">
        <v>17099.400000000001</v>
      </c>
      <c r="BS21" s="20"/>
      <c r="BT21" s="20">
        <v>17099.400000000001</v>
      </c>
      <c r="BU21" s="20">
        <v>17099.400000000001</v>
      </c>
      <c r="BV21" s="47"/>
      <c r="BW21" s="20">
        <f t="shared" si="1"/>
        <v>17099.400000000001</v>
      </c>
      <c r="BX21" s="20"/>
      <c r="BY21" s="20"/>
      <c r="BZ21" s="20"/>
      <c r="CA21" s="20"/>
      <c r="CB21" s="20"/>
      <c r="CC21" s="20"/>
      <c r="CD21" s="20"/>
      <c r="CE21" s="20">
        <v>0</v>
      </c>
      <c r="CF21" s="20">
        <v>0</v>
      </c>
      <c r="CG21" s="20">
        <f t="shared" si="2"/>
        <v>18631.800000000003</v>
      </c>
      <c r="CH21" s="20"/>
      <c r="CI21" s="20">
        <f t="shared" si="3"/>
        <v>18631.800000000003</v>
      </c>
      <c r="CJ21" s="20">
        <f t="shared" si="4"/>
        <v>18631.800000000003</v>
      </c>
      <c r="CK21" s="20"/>
      <c r="CL21" s="20">
        <f t="shared" si="5"/>
        <v>18631.800000000003</v>
      </c>
      <c r="CM21" s="38"/>
      <c r="CN21" s="38"/>
      <c r="CO21" s="38"/>
      <c r="CP21" s="38"/>
      <c r="CQ21" s="38"/>
      <c r="CR21" s="38"/>
      <c r="CS21" s="43"/>
      <c r="CT21" s="43"/>
      <c r="CU21" s="43"/>
      <c r="CV21" s="43"/>
      <c r="CW21" s="43"/>
      <c r="CX21" s="43"/>
    </row>
    <row r="22" spans="1:102" ht="14.25" customHeight="1" x14ac:dyDescent="0.25">
      <c r="A22" s="14"/>
      <c r="B22" s="15">
        <v>21200</v>
      </c>
      <c r="C22" s="15">
        <v>10000</v>
      </c>
      <c r="D22" s="15"/>
      <c r="E22" s="16">
        <v>21200</v>
      </c>
      <c r="F22" s="17">
        <v>500</v>
      </c>
      <c r="G22" s="73"/>
      <c r="H22" s="73"/>
      <c r="I22" s="73"/>
      <c r="J22" s="18" t="s">
        <v>13</v>
      </c>
      <c r="K22" s="19"/>
      <c r="L22" s="30" t="s">
        <v>13</v>
      </c>
      <c r="M22" s="74"/>
      <c r="N22" s="74"/>
      <c r="O22" s="74"/>
      <c r="P22" s="74"/>
      <c r="Q22" s="74"/>
      <c r="R22" s="74"/>
      <c r="S22" s="20">
        <v>62.5</v>
      </c>
      <c r="T22" s="20"/>
      <c r="U22" s="20">
        <f t="shared" si="0"/>
        <v>62.5</v>
      </c>
      <c r="V22" s="20"/>
      <c r="W22" s="46"/>
      <c r="X22" s="20"/>
      <c r="Y22" s="20"/>
      <c r="Z22" s="46"/>
      <c r="AA22" s="20"/>
      <c r="AB22" s="20">
        <v>62.5</v>
      </c>
      <c r="AC22" s="20">
        <v>0</v>
      </c>
      <c r="AD22" s="20">
        <v>62.5</v>
      </c>
      <c r="AE22" s="20"/>
      <c r="AF22" s="46"/>
      <c r="AG22" s="20"/>
      <c r="AH22" s="20"/>
      <c r="AI22" s="46"/>
      <c r="AJ22" s="20"/>
      <c r="AK22" s="20">
        <v>2677.7</v>
      </c>
      <c r="AL22" s="20">
        <v>0</v>
      </c>
      <c r="AM22" s="20">
        <v>2677.7</v>
      </c>
      <c r="AN22" s="20">
        <v>2373.1999999999998</v>
      </c>
      <c r="AO22" s="20">
        <v>0</v>
      </c>
      <c r="AP22" s="20">
        <v>2373.1999999999998</v>
      </c>
      <c r="AQ22" s="20">
        <v>145.4</v>
      </c>
      <c r="AR22" s="20">
        <v>0</v>
      </c>
      <c r="AS22" s="20">
        <v>145.4</v>
      </c>
      <c r="AT22" s="20">
        <v>159.1</v>
      </c>
      <c r="AU22" s="20">
        <v>0</v>
      </c>
      <c r="AV22" s="20">
        <v>159.1</v>
      </c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>
        <v>0</v>
      </c>
      <c r="BN22" s="20">
        <v>0</v>
      </c>
      <c r="BO22" s="20"/>
      <c r="BP22" s="20">
        <v>0</v>
      </c>
      <c r="BQ22" s="20">
        <v>0</v>
      </c>
      <c r="BR22" s="20">
        <v>73546</v>
      </c>
      <c r="BS22" s="20"/>
      <c r="BT22" s="20">
        <v>73546</v>
      </c>
      <c r="BU22" s="20">
        <v>73546</v>
      </c>
      <c r="BV22" s="47"/>
      <c r="BW22" s="20">
        <f t="shared" si="1"/>
        <v>73546</v>
      </c>
      <c r="BX22" s="20"/>
      <c r="BY22" s="20"/>
      <c r="BZ22" s="20"/>
      <c r="CA22" s="20"/>
      <c r="CB22" s="20"/>
      <c r="CC22" s="20"/>
      <c r="CD22" s="20"/>
      <c r="CE22" s="20">
        <v>0</v>
      </c>
      <c r="CF22" s="20">
        <v>0</v>
      </c>
      <c r="CG22" s="20">
        <f t="shared" si="2"/>
        <v>76286.2</v>
      </c>
      <c r="CH22" s="20"/>
      <c r="CI22" s="20">
        <f t="shared" si="3"/>
        <v>76286.2</v>
      </c>
      <c r="CJ22" s="20">
        <f t="shared" si="4"/>
        <v>76286.2</v>
      </c>
      <c r="CK22" s="20"/>
      <c r="CL22" s="20">
        <f t="shared" si="5"/>
        <v>76286.2</v>
      </c>
      <c r="CM22" s="38"/>
      <c r="CN22" s="38"/>
      <c r="CO22" s="38"/>
      <c r="CP22" s="38"/>
      <c r="CQ22" s="38"/>
      <c r="CR22" s="38"/>
      <c r="CS22" s="43"/>
      <c r="CT22" s="43"/>
      <c r="CU22" s="43"/>
      <c r="CV22" s="43"/>
      <c r="CW22" s="43"/>
      <c r="CX22" s="43"/>
    </row>
    <row r="23" spans="1:102" ht="14.25" customHeight="1" x14ac:dyDescent="0.25">
      <c r="A23" s="14"/>
      <c r="B23" s="15">
        <v>21300</v>
      </c>
      <c r="C23" s="15">
        <v>10000</v>
      </c>
      <c r="D23" s="15"/>
      <c r="E23" s="16">
        <v>21300</v>
      </c>
      <c r="F23" s="17">
        <v>500</v>
      </c>
      <c r="G23" s="73"/>
      <c r="H23" s="73"/>
      <c r="I23" s="73"/>
      <c r="J23" s="18" t="s">
        <v>12</v>
      </c>
      <c r="K23" s="19"/>
      <c r="L23" s="30" t="s">
        <v>12</v>
      </c>
      <c r="M23" s="74"/>
      <c r="N23" s="74"/>
      <c r="O23" s="74"/>
      <c r="P23" s="74"/>
      <c r="Q23" s="74"/>
      <c r="R23" s="74"/>
      <c r="S23" s="20">
        <v>62.5</v>
      </c>
      <c r="T23" s="20"/>
      <c r="U23" s="20">
        <f t="shared" si="0"/>
        <v>62.5</v>
      </c>
      <c r="V23" s="20"/>
      <c r="W23" s="46"/>
      <c r="X23" s="20"/>
      <c r="Y23" s="20"/>
      <c r="Z23" s="46"/>
      <c r="AA23" s="20"/>
      <c r="AB23" s="20">
        <v>62.5</v>
      </c>
      <c r="AC23" s="20">
        <v>0</v>
      </c>
      <c r="AD23" s="20">
        <v>62.5</v>
      </c>
      <c r="AE23" s="20"/>
      <c r="AF23" s="46"/>
      <c r="AG23" s="20"/>
      <c r="AH23" s="20"/>
      <c r="AI23" s="46"/>
      <c r="AJ23" s="20"/>
      <c r="AK23" s="20">
        <v>4608.8</v>
      </c>
      <c r="AL23" s="20">
        <v>0</v>
      </c>
      <c r="AM23" s="20">
        <v>4608.8</v>
      </c>
      <c r="AN23" s="20">
        <v>3715.6</v>
      </c>
      <c r="AO23" s="20">
        <v>0</v>
      </c>
      <c r="AP23" s="20">
        <v>3715.6</v>
      </c>
      <c r="AQ23" s="20">
        <v>446</v>
      </c>
      <c r="AR23" s="20">
        <v>0</v>
      </c>
      <c r="AS23" s="20">
        <v>446</v>
      </c>
      <c r="AT23" s="20">
        <v>447.2</v>
      </c>
      <c r="AU23" s="20">
        <v>0</v>
      </c>
      <c r="AV23" s="20">
        <v>447.2</v>
      </c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>
        <v>0</v>
      </c>
      <c r="BN23" s="20">
        <v>0</v>
      </c>
      <c r="BO23" s="20"/>
      <c r="BP23" s="20">
        <v>0</v>
      </c>
      <c r="BQ23" s="20">
        <v>0</v>
      </c>
      <c r="BR23" s="20">
        <v>101422.3</v>
      </c>
      <c r="BS23" s="20"/>
      <c r="BT23" s="20">
        <v>101422.3</v>
      </c>
      <c r="BU23" s="20">
        <v>101422.3</v>
      </c>
      <c r="BV23" s="47"/>
      <c r="BW23" s="20">
        <f t="shared" si="1"/>
        <v>101422.3</v>
      </c>
      <c r="BX23" s="20"/>
      <c r="BY23" s="20"/>
      <c r="BZ23" s="20"/>
      <c r="CA23" s="20"/>
      <c r="CB23" s="20"/>
      <c r="CC23" s="20"/>
      <c r="CD23" s="20"/>
      <c r="CE23" s="20">
        <v>0</v>
      </c>
      <c r="CF23" s="20">
        <v>0</v>
      </c>
      <c r="CG23" s="20">
        <f t="shared" si="2"/>
        <v>106093.6</v>
      </c>
      <c r="CH23" s="20"/>
      <c r="CI23" s="20">
        <f t="shared" si="3"/>
        <v>106093.6</v>
      </c>
      <c r="CJ23" s="20">
        <f t="shared" si="4"/>
        <v>106093.6</v>
      </c>
      <c r="CK23" s="20"/>
      <c r="CL23" s="20">
        <f t="shared" si="5"/>
        <v>106093.6</v>
      </c>
      <c r="CM23" s="38"/>
      <c r="CN23" s="38"/>
      <c r="CO23" s="38"/>
      <c r="CP23" s="38"/>
      <c r="CQ23" s="38"/>
      <c r="CR23" s="38"/>
      <c r="CS23" s="43"/>
      <c r="CT23" s="43"/>
      <c r="CU23" s="43"/>
      <c r="CV23" s="43"/>
      <c r="CW23" s="43"/>
      <c r="CX23" s="43"/>
    </row>
    <row r="24" spans="1:102" ht="14.25" customHeight="1" x14ac:dyDescent="0.25">
      <c r="A24" s="14"/>
      <c r="B24" s="15">
        <v>21400</v>
      </c>
      <c r="C24" s="15">
        <v>10000</v>
      </c>
      <c r="D24" s="15"/>
      <c r="E24" s="16">
        <v>21400</v>
      </c>
      <c r="F24" s="17">
        <v>500</v>
      </c>
      <c r="G24" s="73"/>
      <c r="H24" s="73"/>
      <c r="I24" s="73"/>
      <c r="J24" s="18" t="s">
        <v>11</v>
      </c>
      <c r="K24" s="19"/>
      <c r="L24" s="30" t="s">
        <v>11</v>
      </c>
      <c r="M24" s="74"/>
      <c r="N24" s="74"/>
      <c r="O24" s="74"/>
      <c r="P24" s="74"/>
      <c r="Q24" s="74"/>
      <c r="R24" s="74"/>
      <c r="S24" s="20">
        <v>100</v>
      </c>
      <c r="T24" s="20"/>
      <c r="U24" s="20">
        <f t="shared" si="0"/>
        <v>100</v>
      </c>
      <c r="V24" s="20"/>
      <c r="W24" s="46"/>
      <c r="X24" s="20"/>
      <c r="Y24" s="20"/>
      <c r="Z24" s="46"/>
      <c r="AA24" s="20"/>
      <c r="AB24" s="20">
        <v>100</v>
      </c>
      <c r="AC24" s="20">
        <v>0</v>
      </c>
      <c r="AD24" s="20">
        <v>100</v>
      </c>
      <c r="AE24" s="20"/>
      <c r="AF24" s="46"/>
      <c r="AG24" s="20"/>
      <c r="AH24" s="20"/>
      <c r="AI24" s="46"/>
      <c r="AJ24" s="20"/>
      <c r="AK24" s="20">
        <v>5238.6000000000004</v>
      </c>
      <c r="AL24" s="20">
        <v>0</v>
      </c>
      <c r="AM24" s="20">
        <v>5238.6000000000004</v>
      </c>
      <c r="AN24" s="20">
        <v>5165.8999999999996</v>
      </c>
      <c r="AO24" s="20">
        <v>0</v>
      </c>
      <c r="AP24" s="20">
        <v>5165.8999999999996</v>
      </c>
      <c r="AQ24" s="20">
        <v>72.7</v>
      </c>
      <c r="AR24" s="20">
        <v>0</v>
      </c>
      <c r="AS24" s="20">
        <v>72.7</v>
      </c>
      <c r="AT24" s="20"/>
      <c r="AU24" s="20">
        <v>0</v>
      </c>
      <c r="AV24" s="20">
        <v>0</v>
      </c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>
        <v>0</v>
      </c>
      <c r="BN24" s="20">
        <v>0</v>
      </c>
      <c r="BO24" s="20"/>
      <c r="BP24" s="20">
        <v>0</v>
      </c>
      <c r="BQ24" s="20">
        <v>0</v>
      </c>
      <c r="BR24" s="20">
        <v>18854.8</v>
      </c>
      <c r="BS24" s="20"/>
      <c r="BT24" s="20">
        <v>18854.8</v>
      </c>
      <c r="BU24" s="20">
        <v>18854.8</v>
      </c>
      <c r="BV24" s="47"/>
      <c r="BW24" s="20">
        <f t="shared" si="1"/>
        <v>18854.8</v>
      </c>
      <c r="BX24" s="20"/>
      <c r="BY24" s="20"/>
      <c r="BZ24" s="20"/>
      <c r="CA24" s="20"/>
      <c r="CB24" s="20"/>
      <c r="CC24" s="20"/>
      <c r="CD24" s="20"/>
      <c r="CE24" s="20">
        <v>0</v>
      </c>
      <c r="CF24" s="20">
        <v>0</v>
      </c>
      <c r="CG24" s="20">
        <f t="shared" si="2"/>
        <v>24193.4</v>
      </c>
      <c r="CH24" s="20"/>
      <c r="CI24" s="20">
        <f t="shared" si="3"/>
        <v>24193.4</v>
      </c>
      <c r="CJ24" s="20">
        <f t="shared" si="4"/>
        <v>24193.4</v>
      </c>
      <c r="CK24" s="20"/>
      <c r="CL24" s="20">
        <f t="shared" si="5"/>
        <v>24193.4</v>
      </c>
      <c r="CM24" s="38"/>
      <c r="CN24" s="38"/>
      <c r="CO24" s="38"/>
      <c r="CP24" s="38"/>
      <c r="CQ24" s="38"/>
      <c r="CR24" s="38"/>
      <c r="CS24" s="43"/>
      <c r="CT24" s="43"/>
      <c r="CU24" s="43"/>
      <c r="CV24" s="43"/>
      <c r="CW24" s="43"/>
      <c r="CX24" s="43"/>
    </row>
    <row r="25" spans="1:102" ht="14.25" customHeight="1" x14ac:dyDescent="0.25">
      <c r="A25" s="14"/>
      <c r="B25" s="15">
        <v>21500</v>
      </c>
      <c r="C25" s="15">
        <v>10000</v>
      </c>
      <c r="D25" s="15"/>
      <c r="E25" s="16">
        <v>21500</v>
      </c>
      <c r="F25" s="17">
        <v>500</v>
      </c>
      <c r="G25" s="73"/>
      <c r="H25" s="73"/>
      <c r="I25" s="73"/>
      <c r="J25" s="18" t="s">
        <v>10</v>
      </c>
      <c r="K25" s="19"/>
      <c r="L25" s="30" t="s">
        <v>10</v>
      </c>
      <c r="M25" s="74"/>
      <c r="N25" s="74"/>
      <c r="O25" s="74"/>
      <c r="P25" s="74"/>
      <c r="Q25" s="74"/>
      <c r="R25" s="74"/>
      <c r="S25" s="20">
        <v>75</v>
      </c>
      <c r="T25" s="20"/>
      <c r="U25" s="20">
        <f t="shared" si="0"/>
        <v>75</v>
      </c>
      <c r="V25" s="20"/>
      <c r="W25" s="46"/>
      <c r="X25" s="20"/>
      <c r="Y25" s="20"/>
      <c r="Z25" s="46"/>
      <c r="AA25" s="20"/>
      <c r="AB25" s="20">
        <v>75</v>
      </c>
      <c r="AC25" s="20">
        <v>0</v>
      </c>
      <c r="AD25" s="20">
        <v>75</v>
      </c>
      <c r="AE25" s="20"/>
      <c r="AF25" s="46"/>
      <c r="AG25" s="20"/>
      <c r="AH25" s="20"/>
      <c r="AI25" s="46"/>
      <c r="AJ25" s="20"/>
      <c r="AK25" s="20">
        <v>9216.1</v>
      </c>
      <c r="AL25" s="20">
        <v>0</v>
      </c>
      <c r="AM25" s="20">
        <v>9216.1</v>
      </c>
      <c r="AN25" s="20">
        <v>8745.7000000000007</v>
      </c>
      <c r="AO25" s="20">
        <v>0</v>
      </c>
      <c r="AP25" s="20">
        <v>8745.7000000000007</v>
      </c>
      <c r="AQ25" s="20">
        <v>72.7</v>
      </c>
      <c r="AR25" s="20">
        <v>0</v>
      </c>
      <c r="AS25" s="20">
        <v>72.7</v>
      </c>
      <c r="AT25" s="20">
        <v>397.7</v>
      </c>
      <c r="AU25" s="20">
        <v>0</v>
      </c>
      <c r="AV25" s="20">
        <v>397.7</v>
      </c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>
        <v>0</v>
      </c>
      <c r="BN25" s="20">
        <v>0</v>
      </c>
      <c r="BO25" s="20"/>
      <c r="BP25" s="20">
        <v>0</v>
      </c>
      <c r="BQ25" s="20">
        <v>0</v>
      </c>
      <c r="BR25" s="20">
        <v>164437.20000000001</v>
      </c>
      <c r="BS25" s="20"/>
      <c r="BT25" s="20">
        <v>164437.20000000001</v>
      </c>
      <c r="BU25" s="20">
        <v>164437.20000000001</v>
      </c>
      <c r="BV25" s="47"/>
      <c r="BW25" s="20">
        <f t="shared" si="1"/>
        <v>164437.20000000001</v>
      </c>
      <c r="BX25" s="20"/>
      <c r="BY25" s="20"/>
      <c r="BZ25" s="20"/>
      <c r="CA25" s="20"/>
      <c r="CB25" s="20"/>
      <c r="CC25" s="20"/>
      <c r="CD25" s="20"/>
      <c r="CE25" s="20">
        <v>0</v>
      </c>
      <c r="CF25" s="20">
        <v>0</v>
      </c>
      <c r="CG25" s="20">
        <f t="shared" si="2"/>
        <v>173728.30000000002</v>
      </c>
      <c r="CH25" s="20"/>
      <c r="CI25" s="20">
        <f t="shared" si="3"/>
        <v>173728.30000000002</v>
      </c>
      <c r="CJ25" s="20">
        <f t="shared" si="4"/>
        <v>173728.30000000002</v>
      </c>
      <c r="CK25" s="20"/>
      <c r="CL25" s="20">
        <f t="shared" si="5"/>
        <v>173728.30000000002</v>
      </c>
      <c r="CM25" s="38"/>
      <c r="CN25" s="38"/>
      <c r="CO25" s="38"/>
      <c r="CP25" s="38"/>
      <c r="CQ25" s="38"/>
      <c r="CR25" s="38"/>
      <c r="CS25" s="43"/>
      <c r="CT25" s="43"/>
      <c r="CU25" s="43"/>
      <c r="CV25" s="43"/>
      <c r="CW25" s="43"/>
      <c r="CX25" s="43"/>
    </row>
    <row r="26" spans="1:102" ht="14.25" customHeight="1" x14ac:dyDescent="0.25">
      <c r="A26" s="14"/>
      <c r="B26" s="15">
        <v>21600</v>
      </c>
      <c r="C26" s="15">
        <v>10000</v>
      </c>
      <c r="D26" s="15"/>
      <c r="E26" s="16">
        <v>21600</v>
      </c>
      <c r="F26" s="17">
        <v>500</v>
      </c>
      <c r="G26" s="73"/>
      <c r="H26" s="73"/>
      <c r="I26" s="73"/>
      <c r="J26" s="18" t="s">
        <v>9</v>
      </c>
      <c r="K26" s="19"/>
      <c r="L26" s="30" t="s">
        <v>9</v>
      </c>
      <c r="M26" s="74"/>
      <c r="N26" s="74"/>
      <c r="O26" s="74"/>
      <c r="P26" s="74"/>
      <c r="Q26" s="74"/>
      <c r="R26" s="74"/>
      <c r="S26" s="20">
        <v>125</v>
      </c>
      <c r="T26" s="20"/>
      <c r="U26" s="20">
        <f t="shared" si="0"/>
        <v>125</v>
      </c>
      <c r="V26" s="20"/>
      <c r="W26" s="46"/>
      <c r="X26" s="20"/>
      <c r="Y26" s="20"/>
      <c r="Z26" s="46"/>
      <c r="AA26" s="20"/>
      <c r="AB26" s="20">
        <v>125</v>
      </c>
      <c r="AC26" s="20">
        <v>0</v>
      </c>
      <c r="AD26" s="20">
        <v>125</v>
      </c>
      <c r="AE26" s="20"/>
      <c r="AF26" s="46"/>
      <c r="AG26" s="20"/>
      <c r="AH26" s="20"/>
      <c r="AI26" s="46"/>
      <c r="AJ26" s="20"/>
      <c r="AK26" s="20">
        <v>14554.8</v>
      </c>
      <c r="AL26" s="20">
        <v>0</v>
      </c>
      <c r="AM26" s="20">
        <v>14554.8</v>
      </c>
      <c r="AN26" s="20">
        <v>14144.1</v>
      </c>
      <c r="AO26" s="20">
        <v>0</v>
      </c>
      <c r="AP26" s="20">
        <v>14144.1</v>
      </c>
      <c r="AQ26" s="20">
        <v>82.6</v>
      </c>
      <c r="AR26" s="20">
        <v>0</v>
      </c>
      <c r="AS26" s="20">
        <v>82.6</v>
      </c>
      <c r="AT26" s="20">
        <v>328.1</v>
      </c>
      <c r="AU26" s="20">
        <v>0</v>
      </c>
      <c r="AV26" s="20">
        <v>328.1</v>
      </c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>
        <v>0</v>
      </c>
      <c r="BN26" s="20">
        <v>0</v>
      </c>
      <c r="BO26" s="20"/>
      <c r="BP26" s="20">
        <v>0</v>
      </c>
      <c r="BQ26" s="20">
        <v>0</v>
      </c>
      <c r="BR26" s="20">
        <v>225792</v>
      </c>
      <c r="BS26" s="20"/>
      <c r="BT26" s="20">
        <v>225792</v>
      </c>
      <c r="BU26" s="20">
        <v>225792</v>
      </c>
      <c r="BV26" s="47"/>
      <c r="BW26" s="20">
        <f t="shared" si="1"/>
        <v>225792</v>
      </c>
      <c r="BX26" s="20"/>
      <c r="BY26" s="20"/>
      <c r="BZ26" s="20"/>
      <c r="CA26" s="20"/>
      <c r="CB26" s="20"/>
      <c r="CC26" s="20"/>
      <c r="CD26" s="20"/>
      <c r="CE26" s="20">
        <v>0</v>
      </c>
      <c r="CF26" s="20">
        <v>0</v>
      </c>
      <c r="CG26" s="20">
        <f t="shared" si="2"/>
        <v>240471.8</v>
      </c>
      <c r="CH26" s="20"/>
      <c r="CI26" s="20">
        <f t="shared" si="3"/>
        <v>240471.8</v>
      </c>
      <c r="CJ26" s="20">
        <f t="shared" si="4"/>
        <v>240471.8</v>
      </c>
      <c r="CK26" s="20"/>
      <c r="CL26" s="20">
        <f t="shared" si="5"/>
        <v>240471.8</v>
      </c>
      <c r="CM26" s="38"/>
      <c r="CN26" s="38"/>
      <c r="CO26" s="38"/>
      <c r="CP26" s="38"/>
      <c r="CQ26" s="38"/>
      <c r="CR26" s="38"/>
      <c r="CS26" s="43"/>
      <c r="CT26" s="43"/>
      <c r="CU26" s="43"/>
      <c r="CV26" s="43"/>
      <c r="CW26" s="43"/>
      <c r="CX26" s="43"/>
    </row>
    <row r="27" spans="1:102" ht="14.25" customHeight="1" x14ac:dyDescent="0.25">
      <c r="A27" s="14"/>
      <c r="B27" s="15">
        <v>21700</v>
      </c>
      <c r="C27" s="15">
        <v>10000</v>
      </c>
      <c r="D27" s="15"/>
      <c r="E27" s="16">
        <v>21700</v>
      </c>
      <c r="F27" s="17">
        <v>500</v>
      </c>
      <c r="G27" s="73"/>
      <c r="H27" s="73"/>
      <c r="I27" s="73"/>
      <c r="J27" s="18" t="s">
        <v>8</v>
      </c>
      <c r="K27" s="19"/>
      <c r="L27" s="30" t="s">
        <v>8</v>
      </c>
      <c r="M27" s="74"/>
      <c r="N27" s="74"/>
      <c r="O27" s="74"/>
      <c r="P27" s="74"/>
      <c r="Q27" s="74"/>
      <c r="R27" s="74"/>
      <c r="S27" s="20">
        <v>100</v>
      </c>
      <c r="T27" s="20"/>
      <c r="U27" s="20">
        <f t="shared" si="0"/>
        <v>100</v>
      </c>
      <c r="V27" s="20"/>
      <c r="W27" s="46"/>
      <c r="X27" s="20"/>
      <c r="Y27" s="20"/>
      <c r="Z27" s="46"/>
      <c r="AA27" s="20"/>
      <c r="AB27" s="20">
        <v>100</v>
      </c>
      <c r="AC27" s="20">
        <v>0</v>
      </c>
      <c r="AD27" s="20">
        <v>100</v>
      </c>
      <c r="AE27" s="20"/>
      <c r="AF27" s="46"/>
      <c r="AG27" s="20"/>
      <c r="AH27" s="20"/>
      <c r="AI27" s="46"/>
      <c r="AJ27" s="20"/>
      <c r="AK27" s="20">
        <v>10498.6</v>
      </c>
      <c r="AL27" s="20">
        <v>0</v>
      </c>
      <c r="AM27" s="20">
        <v>10498.6</v>
      </c>
      <c r="AN27" s="20">
        <v>10094.799999999999</v>
      </c>
      <c r="AO27" s="20">
        <v>0</v>
      </c>
      <c r="AP27" s="20">
        <v>10094.799999999999</v>
      </c>
      <c r="AQ27" s="20">
        <v>155.30000000000001</v>
      </c>
      <c r="AR27" s="20">
        <v>0</v>
      </c>
      <c r="AS27" s="20">
        <v>155.30000000000001</v>
      </c>
      <c r="AT27" s="20">
        <v>248.5</v>
      </c>
      <c r="AU27" s="20">
        <v>0</v>
      </c>
      <c r="AV27" s="20">
        <v>248.5</v>
      </c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>
        <v>0</v>
      </c>
      <c r="BN27" s="20">
        <v>0</v>
      </c>
      <c r="BO27" s="20"/>
      <c r="BP27" s="20">
        <v>0</v>
      </c>
      <c r="BQ27" s="20">
        <v>0</v>
      </c>
      <c r="BR27" s="20">
        <v>17079.3</v>
      </c>
      <c r="BS27" s="20"/>
      <c r="BT27" s="20">
        <v>17079.3</v>
      </c>
      <c r="BU27" s="20">
        <v>17079.3</v>
      </c>
      <c r="BV27" s="47"/>
      <c r="BW27" s="20">
        <f t="shared" si="1"/>
        <v>17079.3</v>
      </c>
      <c r="BX27" s="20"/>
      <c r="BY27" s="20"/>
      <c r="BZ27" s="20"/>
      <c r="CA27" s="20"/>
      <c r="CB27" s="20"/>
      <c r="CC27" s="20"/>
      <c r="CD27" s="20"/>
      <c r="CE27" s="20">
        <v>0</v>
      </c>
      <c r="CF27" s="20">
        <v>0</v>
      </c>
      <c r="CG27" s="20">
        <f t="shared" si="2"/>
        <v>27677.9</v>
      </c>
      <c r="CH27" s="20"/>
      <c r="CI27" s="20">
        <f t="shared" si="3"/>
        <v>27677.9</v>
      </c>
      <c r="CJ27" s="20">
        <f t="shared" si="4"/>
        <v>27677.9</v>
      </c>
      <c r="CK27" s="20"/>
      <c r="CL27" s="20">
        <f t="shared" si="5"/>
        <v>27677.9</v>
      </c>
      <c r="CM27" s="38"/>
      <c r="CN27" s="38"/>
      <c r="CO27" s="38"/>
      <c r="CP27" s="38"/>
      <c r="CQ27" s="38"/>
      <c r="CR27" s="38"/>
      <c r="CS27" s="43"/>
      <c r="CT27" s="43"/>
      <c r="CU27" s="43"/>
      <c r="CV27" s="43"/>
      <c r="CW27" s="43"/>
      <c r="CX27" s="43"/>
    </row>
    <row r="28" spans="1:102" ht="14.25" customHeight="1" x14ac:dyDescent="0.25">
      <c r="A28" s="14"/>
      <c r="B28" s="15">
        <v>21800</v>
      </c>
      <c r="C28" s="15">
        <v>10000</v>
      </c>
      <c r="D28" s="15"/>
      <c r="E28" s="16">
        <v>21800</v>
      </c>
      <c r="F28" s="17">
        <v>500</v>
      </c>
      <c r="G28" s="73"/>
      <c r="H28" s="73"/>
      <c r="I28" s="73"/>
      <c r="J28" s="18" t="s">
        <v>7</v>
      </c>
      <c r="K28" s="19"/>
      <c r="L28" s="30" t="s">
        <v>7</v>
      </c>
      <c r="M28" s="74"/>
      <c r="N28" s="74"/>
      <c r="O28" s="74"/>
      <c r="P28" s="74"/>
      <c r="Q28" s="74"/>
      <c r="R28" s="74"/>
      <c r="S28" s="20">
        <v>112.5</v>
      </c>
      <c r="T28" s="20"/>
      <c r="U28" s="20">
        <f t="shared" si="0"/>
        <v>112.5</v>
      </c>
      <c r="V28" s="20"/>
      <c r="W28" s="46"/>
      <c r="X28" s="20"/>
      <c r="Y28" s="20"/>
      <c r="Z28" s="46"/>
      <c r="AA28" s="20"/>
      <c r="AB28" s="20">
        <v>112.5</v>
      </c>
      <c r="AC28" s="20">
        <v>0</v>
      </c>
      <c r="AD28" s="20">
        <v>112.5</v>
      </c>
      <c r="AE28" s="20"/>
      <c r="AF28" s="46"/>
      <c r="AG28" s="20"/>
      <c r="AH28" s="20"/>
      <c r="AI28" s="46"/>
      <c r="AJ28" s="20"/>
      <c r="AK28" s="20">
        <v>2004.3</v>
      </c>
      <c r="AL28" s="20">
        <v>0</v>
      </c>
      <c r="AM28" s="20">
        <v>2004.3</v>
      </c>
      <c r="AN28" s="20">
        <v>2004.3</v>
      </c>
      <c r="AO28" s="20">
        <v>0</v>
      </c>
      <c r="AP28" s="20">
        <v>2004.3</v>
      </c>
      <c r="AQ28" s="20"/>
      <c r="AR28" s="20">
        <v>0</v>
      </c>
      <c r="AS28" s="20">
        <v>0</v>
      </c>
      <c r="AT28" s="20"/>
      <c r="AU28" s="20">
        <v>0</v>
      </c>
      <c r="AV28" s="20">
        <v>0</v>
      </c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>
        <v>0</v>
      </c>
      <c r="BN28" s="20">
        <v>0</v>
      </c>
      <c r="BO28" s="20"/>
      <c r="BP28" s="20">
        <v>0</v>
      </c>
      <c r="BQ28" s="20">
        <v>0</v>
      </c>
      <c r="BR28" s="20">
        <v>92451.5</v>
      </c>
      <c r="BS28" s="20"/>
      <c r="BT28" s="20">
        <v>92451.5</v>
      </c>
      <c r="BU28" s="20">
        <v>92451.5</v>
      </c>
      <c r="BV28" s="47"/>
      <c r="BW28" s="20">
        <f t="shared" si="1"/>
        <v>92451.5</v>
      </c>
      <c r="BX28" s="20"/>
      <c r="BY28" s="20"/>
      <c r="BZ28" s="20"/>
      <c r="CA28" s="20"/>
      <c r="CB28" s="20"/>
      <c r="CC28" s="20"/>
      <c r="CD28" s="20"/>
      <c r="CE28" s="20">
        <v>0</v>
      </c>
      <c r="CF28" s="20">
        <v>0</v>
      </c>
      <c r="CG28" s="20">
        <f t="shared" si="2"/>
        <v>94568.3</v>
      </c>
      <c r="CH28" s="20"/>
      <c r="CI28" s="20">
        <f t="shared" si="3"/>
        <v>94568.3</v>
      </c>
      <c r="CJ28" s="20">
        <f t="shared" si="4"/>
        <v>94568.3</v>
      </c>
      <c r="CK28" s="20"/>
      <c r="CL28" s="20">
        <f t="shared" si="5"/>
        <v>94568.3</v>
      </c>
      <c r="CM28" s="38"/>
      <c r="CN28" s="38"/>
      <c r="CO28" s="38"/>
      <c r="CP28" s="38"/>
      <c r="CQ28" s="38"/>
      <c r="CR28" s="38"/>
      <c r="CS28" s="43"/>
      <c r="CT28" s="43"/>
      <c r="CU28" s="43"/>
      <c r="CV28" s="43"/>
      <c r="CW28" s="43"/>
      <c r="CX28" s="43"/>
    </row>
    <row r="29" spans="1:102" ht="14.25" customHeight="1" x14ac:dyDescent="0.25">
      <c r="A29" s="14"/>
      <c r="B29" s="15">
        <v>21900</v>
      </c>
      <c r="C29" s="15">
        <v>10000</v>
      </c>
      <c r="D29" s="15"/>
      <c r="E29" s="16">
        <v>21900</v>
      </c>
      <c r="F29" s="17">
        <v>500</v>
      </c>
      <c r="G29" s="73"/>
      <c r="H29" s="73"/>
      <c r="I29" s="73"/>
      <c r="J29" s="18" t="s">
        <v>6</v>
      </c>
      <c r="K29" s="19"/>
      <c r="L29" s="30" t="s">
        <v>6</v>
      </c>
      <c r="M29" s="74"/>
      <c r="N29" s="74"/>
      <c r="O29" s="74"/>
      <c r="P29" s="74"/>
      <c r="Q29" s="74"/>
      <c r="R29" s="74"/>
      <c r="S29" s="20">
        <v>100</v>
      </c>
      <c r="T29" s="20"/>
      <c r="U29" s="20">
        <f t="shared" si="0"/>
        <v>100</v>
      </c>
      <c r="V29" s="20"/>
      <c r="W29" s="46"/>
      <c r="X29" s="20"/>
      <c r="Y29" s="20"/>
      <c r="Z29" s="46"/>
      <c r="AA29" s="20"/>
      <c r="AB29" s="20">
        <v>100</v>
      </c>
      <c r="AC29" s="20">
        <v>0</v>
      </c>
      <c r="AD29" s="20">
        <v>100</v>
      </c>
      <c r="AE29" s="20"/>
      <c r="AF29" s="46"/>
      <c r="AG29" s="20"/>
      <c r="AH29" s="20"/>
      <c r="AI29" s="46"/>
      <c r="AJ29" s="20"/>
      <c r="AK29" s="20">
        <v>15967.7</v>
      </c>
      <c r="AL29" s="20">
        <v>0</v>
      </c>
      <c r="AM29" s="20">
        <v>15967.7</v>
      </c>
      <c r="AN29" s="20">
        <v>15663.2</v>
      </c>
      <c r="AO29" s="20">
        <v>0</v>
      </c>
      <c r="AP29" s="20">
        <v>15663.2</v>
      </c>
      <c r="AQ29" s="20">
        <v>145.4</v>
      </c>
      <c r="AR29" s="20">
        <v>0</v>
      </c>
      <c r="AS29" s="20">
        <v>145.4</v>
      </c>
      <c r="AT29" s="20">
        <v>159.1</v>
      </c>
      <c r="AU29" s="20">
        <v>0</v>
      </c>
      <c r="AV29" s="20">
        <v>159.1</v>
      </c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>
        <v>0</v>
      </c>
      <c r="BN29" s="20">
        <v>0</v>
      </c>
      <c r="BO29" s="20"/>
      <c r="BP29" s="20">
        <v>0</v>
      </c>
      <c r="BQ29" s="20">
        <v>0</v>
      </c>
      <c r="BR29" s="20">
        <v>181245.4</v>
      </c>
      <c r="BS29" s="20"/>
      <c r="BT29" s="20">
        <v>181245.4</v>
      </c>
      <c r="BU29" s="20">
        <v>181245.4</v>
      </c>
      <c r="BV29" s="47"/>
      <c r="BW29" s="20">
        <f t="shared" si="1"/>
        <v>181245.4</v>
      </c>
      <c r="BX29" s="20"/>
      <c r="BY29" s="20"/>
      <c r="BZ29" s="20"/>
      <c r="CA29" s="20"/>
      <c r="CB29" s="20"/>
      <c r="CC29" s="20"/>
      <c r="CD29" s="20"/>
      <c r="CE29" s="20">
        <v>0</v>
      </c>
      <c r="CF29" s="20">
        <v>0</v>
      </c>
      <c r="CG29" s="20">
        <f t="shared" si="2"/>
        <v>197313.1</v>
      </c>
      <c r="CH29" s="20"/>
      <c r="CI29" s="20">
        <f t="shared" si="3"/>
        <v>197313.1</v>
      </c>
      <c r="CJ29" s="20">
        <f t="shared" si="4"/>
        <v>197313.1</v>
      </c>
      <c r="CK29" s="20"/>
      <c r="CL29" s="20">
        <f t="shared" si="5"/>
        <v>197313.1</v>
      </c>
      <c r="CM29" s="38"/>
      <c r="CN29" s="38"/>
      <c r="CO29" s="38"/>
      <c r="CP29" s="38"/>
      <c r="CQ29" s="38"/>
      <c r="CR29" s="38"/>
      <c r="CS29" s="43"/>
      <c r="CT29" s="43"/>
      <c r="CU29" s="43"/>
      <c r="CV29" s="43"/>
      <c r="CW29" s="43"/>
      <c r="CX29" s="43"/>
    </row>
    <row r="30" spans="1:102" ht="14.25" customHeight="1" x14ac:dyDescent="0.25">
      <c r="A30" s="14"/>
      <c r="B30" s="15">
        <v>22000</v>
      </c>
      <c r="C30" s="15">
        <v>10000</v>
      </c>
      <c r="D30" s="15"/>
      <c r="E30" s="16">
        <v>22000</v>
      </c>
      <c r="F30" s="17">
        <v>500</v>
      </c>
      <c r="G30" s="73"/>
      <c r="H30" s="73"/>
      <c r="I30" s="73"/>
      <c r="J30" s="18" t="s">
        <v>5</v>
      </c>
      <c r="K30" s="19"/>
      <c r="L30" s="30" t="s">
        <v>5</v>
      </c>
      <c r="M30" s="74"/>
      <c r="N30" s="74"/>
      <c r="O30" s="74"/>
      <c r="P30" s="74"/>
      <c r="Q30" s="74"/>
      <c r="R30" s="74"/>
      <c r="S30" s="20">
        <v>62.5</v>
      </c>
      <c r="T30" s="20"/>
      <c r="U30" s="20">
        <f t="shared" si="0"/>
        <v>62.5</v>
      </c>
      <c r="V30" s="20"/>
      <c r="W30" s="46"/>
      <c r="X30" s="20"/>
      <c r="Y30" s="20"/>
      <c r="Z30" s="46"/>
      <c r="AA30" s="20"/>
      <c r="AB30" s="20">
        <v>62.5</v>
      </c>
      <c r="AC30" s="20">
        <v>0</v>
      </c>
      <c r="AD30" s="20">
        <v>62.5</v>
      </c>
      <c r="AE30" s="20"/>
      <c r="AF30" s="46"/>
      <c r="AG30" s="20"/>
      <c r="AH30" s="20"/>
      <c r="AI30" s="46"/>
      <c r="AJ30" s="20"/>
      <c r="AK30" s="20">
        <v>818.4</v>
      </c>
      <c r="AL30" s="20">
        <v>0</v>
      </c>
      <c r="AM30" s="20">
        <v>818.4</v>
      </c>
      <c r="AN30" s="20">
        <v>586.6</v>
      </c>
      <c r="AO30" s="20">
        <v>0</v>
      </c>
      <c r="AP30" s="20">
        <v>586.6</v>
      </c>
      <c r="AQ30" s="20">
        <v>72.7</v>
      </c>
      <c r="AR30" s="20">
        <v>0</v>
      </c>
      <c r="AS30" s="20">
        <v>72.7</v>
      </c>
      <c r="AT30" s="20">
        <v>159.1</v>
      </c>
      <c r="AU30" s="20">
        <v>0</v>
      </c>
      <c r="AV30" s="20">
        <v>159.1</v>
      </c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>
        <v>0</v>
      </c>
      <c r="BN30" s="20">
        <v>0</v>
      </c>
      <c r="BO30" s="20"/>
      <c r="BP30" s="20">
        <v>0</v>
      </c>
      <c r="BQ30" s="20">
        <v>0</v>
      </c>
      <c r="BR30" s="20">
        <v>32732.5</v>
      </c>
      <c r="BS30" s="20">
        <f t="shared" ref="BS30:BS32" si="6">BV30</f>
        <v>-453.8</v>
      </c>
      <c r="BT30" s="20">
        <v>32732.5</v>
      </c>
      <c r="BU30" s="20">
        <v>32732.5</v>
      </c>
      <c r="BV30" s="47">
        <v>-453.8</v>
      </c>
      <c r="BW30" s="20">
        <f t="shared" si="1"/>
        <v>32278.7</v>
      </c>
      <c r="BX30" s="20"/>
      <c r="BY30" s="20"/>
      <c r="BZ30" s="20"/>
      <c r="CA30" s="20"/>
      <c r="CB30" s="20"/>
      <c r="CC30" s="20"/>
      <c r="CD30" s="20"/>
      <c r="CE30" s="20">
        <v>0</v>
      </c>
      <c r="CF30" s="20">
        <v>0</v>
      </c>
      <c r="CG30" s="20">
        <f t="shared" si="2"/>
        <v>33613.4</v>
      </c>
      <c r="CH30" s="20">
        <f t="shared" ref="CH30:CH33" si="7">CK30</f>
        <v>-453.8</v>
      </c>
      <c r="CI30" s="20">
        <f t="shared" si="3"/>
        <v>33159.599999999999</v>
      </c>
      <c r="CJ30" s="20">
        <f t="shared" si="4"/>
        <v>33613.4</v>
      </c>
      <c r="CK30" s="20">
        <f t="shared" ref="CK30:CK33" si="8">T30+BS30</f>
        <v>-453.8</v>
      </c>
      <c r="CL30" s="20">
        <f t="shared" si="5"/>
        <v>33159.599999999999</v>
      </c>
      <c r="CM30" s="38"/>
      <c r="CN30" s="38"/>
      <c r="CO30" s="38"/>
      <c r="CP30" s="38"/>
      <c r="CQ30" s="38"/>
      <c r="CR30" s="38"/>
      <c r="CS30" s="43"/>
      <c r="CT30" s="43"/>
      <c r="CU30" s="43"/>
      <c r="CV30" s="43"/>
      <c r="CW30" s="43"/>
      <c r="CX30" s="43"/>
    </row>
    <row r="31" spans="1:102" ht="14.25" customHeight="1" x14ac:dyDescent="0.25">
      <c r="A31" s="14"/>
      <c r="B31" s="15">
        <v>22100</v>
      </c>
      <c r="C31" s="15">
        <v>10000</v>
      </c>
      <c r="D31" s="15"/>
      <c r="E31" s="16">
        <v>22100</v>
      </c>
      <c r="F31" s="17">
        <v>500</v>
      </c>
      <c r="G31" s="73"/>
      <c r="H31" s="73"/>
      <c r="I31" s="73"/>
      <c r="J31" s="18" t="s">
        <v>4</v>
      </c>
      <c r="K31" s="19"/>
      <c r="L31" s="30" t="s">
        <v>4</v>
      </c>
      <c r="M31" s="74"/>
      <c r="N31" s="74"/>
      <c r="O31" s="74"/>
      <c r="P31" s="74"/>
      <c r="Q31" s="74"/>
      <c r="R31" s="74"/>
      <c r="S31" s="20">
        <v>112.5</v>
      </c>
      <c r="T31" s="20"/>
      <c r="U31" s="20">
        <f t="shared" si="0"/>
        <v>112.5</v>
      </c>
      <c r="V31" s="20"/>
      <c r="W31" s="46"/>
      <c r="X31" s="20"/>
      <c r="Y31" s="20"/>
      <c r="Z31" s="46"/>
      <c r="AA31" s="20"/>
      <c r="AB31" s="20">
        <v>112.5</v>
      </c>
      <c r="AC31" s="20">
        <v>0</v>
      </c>
      <c r="AD31" s="20">
        <v>112.5</v>
      </c>
      <c r="AE31" s="20"/>
      <c r="AF31" s="46"/>
      <c r="AG31" s="20"/>
      <c r="AH31" s="20"/>
      <c r="AI31" s="46"/>
      <c r="AJ31" s="20"/>
      <c r="AK31" s="20">
        <v>2854.5</v>
      </c>
      <c r="AL31" s="20">
        <v>0</v>
      </c>
      <c r="AM31" s="20">
        <v>2854.5</v>
      </c>
      <c r="AN31" s="20">
        <v>2456.8000000000002</v>
      </c>
      <c r="AO31" s="20">
        <v>0</v>
      </c>
      <c r="AP31" s="20">
        <v>2456.8000000000002</v>
      </c>
      <c r="AQ31" s="20"/>
      <c r="AR31" s="20">
        <v>0</v>
      </c>
      <c r="AS31" s="20">
        <v>0</v>
      </c>
      <c r="AT31" s="20">
        <v>397.7</v>
      </c>
      <c r="AU31" s="20">
        <v>0</v>
      </c>
      <c r="AV31" s="20">
        <v>397.7</v>
      </c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>
        <v>0</v>
      </c>
      <c r="BN31" s="20">
        <v>0</v>
      </c>
      <c r="BO31" s="20"/>
      <c r="BP31" s="20">
        <v>0</v>
      </c>
      <c r="BQ31" s="20">
        <v>0</v>
      </c>
      <c r="BR31" s="20">
        <v>26410.400000000001</v>
      </c>
      <c r="BS31" s="20"/>
      <c r="BT31" s="20">
        <v>26410.400000000001</v>
      </c>
      <c r="BU31" s="20">
        <v>26410.400000000001</v>
      </c>
      <c r="BV31" s="47"/>
      <c r="BW31" s="20">
        <f t="shared" si="1"/>
        <v>26410.400000000001</v>
      </c>
      <c r="BX31" s="20"/>
      <c r="BY31" s="20"/>
      <c r="BZ31" s="20"/>
      <c r="CA31" s="20"/>
      <c r="CB31" s="20"/>
      <c r="CC31" s="20"/>
      <c r="CD31" s="20"/>
      <c r="CE31" s="20">
        <v>0</v>
      </c>
      <c r="CF31" s="20">
        <v>0</v>
      </c>
      <c r="CG31" s="20">
        <f t="shared" si="2"/>
        <v>29377.4</v>
      </c>
      <c r="CH31" s="20"/>
      <c r="CI31" s="20">
        <f t="shared" si="3"/>
        <v>29377.4</v>
      </c>
      <c r="CJ31" s="20">
        <f t="shared" si="4"/>
        <v>29377.4</v>
      </c>
      <c r="CK31" s="20"/>
      <c r="CL31" s="20">
        <f t="shared" si="5"/>
        <v>29377.4</v>
      </c>
      <c r="CM31" s="38"/>
      <c r="CN31" s="38"/>
      <c r="CO31" s="38"/>
      <c r="CP31" s="38"/>
      <c r="CQ31" s="38"/>
      <c r="CR31" s="38"/>
      <c r="CS31" s="43"/>
      <c r="CT31" s="43"/>
      <c r="CU31" s="43"/>
      <c r="CV31" s="43"/>
      <c r="CW31" s="43"/>
      <c r="CX31" s="43"/>
    </row>
    <row r="32" spans="1:102" ht="14.25" customHeight="1" x14ac:dyDescent="0.25">
      <c r="A32" s="14"/>
      <c r="B32" s="15">
        <v>22200</v>
      </c>
      <c r="C32" s="15">
        <v>10000</v>
      </c>
      <c r="D32" s="15"/>
      <c r="E32" s="16">
        <v>22200</v>
      </c>
      <c r="F32" s="17">
        <v>500</v>
      </c>
      <c r="G32" s="78"/>
      <c r="H32" s="78"/>
      <c r="I32" s="78"/>
      <c r="J32" s="18" t="s">
        <v>3</v>
      </c>
      <c r="K32" s="19"/>
      <c r="L32" s="30" t="s">
        <v>3</v>
      </c>
      <c r="M32" s="74"/>
      <c r="N32" s="74"/>
      <c r="O32" s="74"/>
      <c r="P32" s="74"/>
      <c r="Q32" s="74"/>
      <c r="R32" s="74"/>
      <c r="S32" s="20">
        <v>75</v>
      </c>
      <c r="T32" s="20"/>
      <c r="U32" s="20">
        <f t="shared" si="0"/>
        <v>75</v>
      </c>
      <c r="V32" s="20"/>
      <c r="W32" s="46"/>
      <c r="X32" s="20"/>
      <c r="Y32" s="20"/>
      <c r="Z32" s="46"/>
      <c r="AA32" s="20"/>
      <c r="AB32" s="20">
        <v>75</v>
      </c>
      <c r="AC32" s="20">
        <v>0</v>
      </c>
      <c r="AD32" s="20">
        <v>75</v>
      </c>
      <c r="AE32" s="20"/>
      <c r="AF32" s="46"/>
      <c r="AG32" s="20"/>
      <c r="AH32" s="20"/>
      <c r="AI32" s="46"/>
      <c r="AJ32" s="20"/>
      <c r="AK32" s="20">
        <v>585.1</v>
      </c>
      <c r="AL32" s="20">
        <v>0</v>
      </c>
      <c r="AM32" s="20">
        <v>585.1</v>
      </c>
      <c r="AN32" s="20">
        <v>512.4</v>
      </c>
      <c r="AO32" s="20">
        <v>0</v>
      </c>
      <c r="AP32" s="20">
        <v>512.4</v>
      </c>
      <c r="AQ32" s="20">
        <v>72.7</v>
      </c>
      <c r="AR32" s="20">
        <v>0</v>
      </c>
      <c r="AS32" s="20">
        <v>72.7</v>
      </c>
      <c r="AT32" s="20"/>
      <c r="AU32" s="20">
        <v>0</v>
      </c>
      <c r="AV32" s="20">
        <v>0</v>
      </c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>
        <v>0</v>
      </c>
      <c r="BN32" s="20">
        <v>0</v>
      </c>
      <c r="BO32" s="20"/>
      <c r="BP32" s="20">
        <v>0</v>
      </c>
      <c r="BQ32" s="20">
        <v>0</v>
      </c>
      <c r="BR32" s="20">
        <v>30624.2</v>
      </c>
      <c r="BS32" s="20">
        <f t="shared" si="6"/>
        <v>-8500.7999999999993</v>
      </c>
      <c r="BT32" s="20">
        <v>30624.2</v>
      </c>
      <c r="BU32" s="20">
        <v>30624.2</v>
      </c>
      <c r="BV32" s="47">
        <v>-8500.7999999999993</v>
      </c>
      <c r="BW32" s="20">
        <f t="shared" si="1"/>
        <v>22123.4</v>
      </c>
      <c r="BX32" s="20"/>
      <c r="BY32" s="20"/>
      <c r="BZ32" s="20"/>
      <c r="CA32" s="20"/>
      <c r="CB32" s="20"/>
      <c r="CC32" s="20"/>
      <c r="CD32" s="20"/>
      <c r="CE32" s="20">
        <v>0</v>
      </c>
      <c r="CF32" s="20">
        <v>0</v>
      </c>
      <c r="CG32" s="20">
        <f t="shared" si="2"/>
        <v>31284.3</v>
      </c>
      <c r="CH32" s="20">
        <f t="shared" si="7"/>
        <v>-8500.7999999999993</v>
      </c>
      <c r="CI32" s="20">
        <f t="shared" si="3"/>
        <v>22783.5</v>
      </c>
      <c r="CJ32" s="20">
        <f t="shared" si="4"/>
        <v>31284.3</v>
      </c>
      <c r="CK32" s="20">
        <f t="shared" si="8"/>
        <v>-8500.7999999999993</v>
      </c>
      <c r="CL32" s="20">
        <f t="shared" si="5"/>
        <v>22783.5</v>
      </c>
      <c r="CM32" s="38"/>
      <c r="CN32" s="38"/>
      <c r="CO32" s="38"/>
      <c r="CP32" s="38"/>
      <c r="CQ32" s="38"/>
      <c r="CR32" s="38"/>
      <c r="CS32" s="43"/>
      <c r="CT32" s="43"/>
      <c r="CU32" s="43"/>
      <c r="CV32" s="43"/>
      <c r="CW32" s="43"/>
      <c r="CX32" s="43"/>
    </row>
    <row r="33" spans="1:103" ht="14.25" customHeight="1" x14ac:dyDescent="0.25">
      <c r="A33" s="14"/>
      <c r="B33" s="15">
        <v>2</v>
      </c>
      <c r="C33" s="15">
        <v>10000</v>
      </c>
      <c r="D33" s="15"/>
      <c r="E33" s="16">
        <v>10000</v>
      </c>
      <c r="F33" s="17">
        <v>600</v>
      </c>
      <c r="G33" s="75"/>
      <c r="H33" s="75"/>
      <c r="I33" s="75"/>
      <c r="J33" s="18" t="s">
        <v>1</v>
      </c>
      <c r="K33" s="19"/>
      <c r="L33" s="30" t="s">
        <v>2</v>
      </c>
      <c r="M33" s="74"/>
      <c r="N33" s="74"/>
      <c r="O33" s="74"/>
      <c r="P33" s="74"/>
      <c r="Q33" s="74"/>
      <c r="R33" s="74"/>
      <c r="S33" s="20"/>
      <c r="T33" s="20">
        <f t="shared" ref="T33" si="9">W33+Z33+AF33+AI33</f>
        <v>12800</v>
      </c>
      <c r="U33" s="20">
        <f t="shared" si="0"/>
        <v>12800</v>
      </c>
      <c r="V33" s="20"/>
      <c r="W33" s="46">
        <v>3000</v>
      </c>
      <c r="X33" s="20">
        <f t="shared" ref="X33" si="10">V33+W33</f>
        <v>3000</v>
      </c>
      <c r="Y33" s="20"/>
      <c r="Z33" s="46">
        <v>8000</v>
      </c>
      <c r="AA33" s="20">
        <f t="shared" ref="AA33" si="11">Y33+Z33</f>
        <v>8000</v>
      </c>
      <c r="AB33" s="20"/>
      <c r="AC33" s="20">
        <v>0</v>
      </c>
      <c r="AD33" s="20">
        <v>0</v>
      </c>
      <c r="AE33" s="20"/>
      <c r="AF33" s="46">
        <v>1000</v>
      </c>
      <c r="AG33" s="20">
        <f t="shared" ref="AG33" si="12">AE33+AF33</f>
        <v>1000</v>
      </c>
      <c r="AH33" s="20"/>
      <c r="AI33" s="46">
        <v>800</v>
      </c>
      <c r="AJ33" s="20">
        <f t="shared" ref="AJ33" si="13">AH33+AI33</f>
        <v>800</v>
      </c>
      <c r="AK33" s="20"/>
      <c r="AL33" s="20">
        <v>0</v>
      </c>
      <c r="AM33" s="20">
        <v>0</v>
      </c>
      <c r="AN33" s="20"/>
      <c r="AO33" s="20">
        <v>0</v>
      </c>
      <c r="AP33" s="20">
        <v>0</v>
      </c>
      <c r="AQ33" s="20"/>
      <c r="AR33" s="20">
        <v>0</v>
      </c>
      <c r="AS33" s="20">
        <v>0</v>
      </c>
      <c r="AT33" s="20"/>
      <c r="AU33" s="20">
        <v>0</v>
      </c>
      <c r="AV33" s="20">
        <v>0</v>
      </c>
      <c r="AW33" s="20">
        <v>2500</v>
      </c>
      <c r="AX33" s="20">
        <v>0</v>
      </c>
      <c r="AY33" s="20">
        <v>2500</v>
      </c>
      <c r="AZ33" s="20">
        <v>1000</v>
      </c>
      <c r="BA33" s="20">
        <v>0</v>
      </c>
      <c r="BB33" s="20">
        <v>1000</v>
      </c>
      <c r="BC33" s="20">
        <v>1500</v>
      </c>
      <c r="BD33" s="20">
        <v>0</v>
      </c>
      <c r="BE33" s="20">
        <v>1500</v>
      </c>
      <c r="BF33" s="20">
        <v>900</v>
      </c>
      <c r="BG33" s="20">
        <v>0</v>
      </c>
      <c r="BH33" s="20">
        <v>900</v>
      </c>
      <c r="BI33" s="20">
        <v>900</v>
      </c>
      <c r="BJ33" s="20">
        <v>0</v>
      </c>
      <c r="BK33" s="20">
        <v>900</v>
      </c>
      <c r="BL33" s="20">
        <v>2700</v>
      </c>
      <c r="BM33" s="20">
        <v>0</v>
      </c>
      <c r="BN33" s="20">
        <v>2700</v>
      </c>
      <c r="BO33" s="20">
        <v>2700</v>
      </c>
      <c r="BP33" s="20">
        <v>0</v>
      </c>
      <c r="BQ33" s="20">
        <v>2700</v>
      </c>
      <c r="BR33" s="20">
        <v>465000</v>
      </c>
      <c r="BS33" s="20"/>
      <c r="BT33" s="20">
        <v>465000</v>
      </c>
      <c r="BU33" s="20"/>
      <c r="BV33" s="47"/>
      <c r="BW33" s="20"/>
      <c r="BX33" s="20">
        <v>65000</v>
      </c>
      <c r="BY33" s="20">
        <v>0</v>
      </c>
      <c r="BZ33" s="20">
        <v>65000</v>
      </c>
      <c r="CA33" s="20">
        <v>200000</v>
      </c>
      <c r="CB33" s="20">
        <v>0</v>
      </c>
      <c r="CC33" s="20">
        <v>200000</v>
      </c>
      <c r="CD33" s="20">
        <v>200000</v>
      </c>
      <c r="CE33" s="20">
        <v>0</v>
      </c>
      <c r="CF33" s="20">
        <v>200000</v>
      </c>
      <c r="CG33" s="20">
        <f t="shared" si="2"/>
        <v>471100</v>
      </c>
      <c r="CH33" s="20">
        <f t="shared" si="7"/>
        <v>12800</v>
      </c>
      <c r="CI33" s="20">
        <f t="shared" si="3"/>
        <v>483900</v>
      </c>
      <c r="CJ33" s="20">
        <f t="shared" si="4"/>
        <v>471100</v>
      </c>
      <c r="CK33" s="20">
        <f t="shared" si="8"/>
        <v>12800</v>
      </c>
      <c r="CL33" s="20">
        <f t="shared" si="5"/>
        <v>483900</v>
      </c>
      <c r="CM33" s="38"/>
      <c r="CN33" s="38"/>
      <c r="CO33" s="38"/>
      <c r="CP33" s="38"/>
      <c r="CQ33" s="38"/>
      <c r="CR33" s="38"/>
      <c r="CS33" s="43"/>
      <c r="CT33" s="43"/>
      <c r="CU33" s="43"/>
      <c r="CV33" s="43"/>
      <c r="CW33" s="43"/>
      <c r="CX33" s="43"/>
    </row>
    <row r="34" spans="1:103" ht="14.25" customHeight="1" x14ac:dyDescent="0.25">
      <c r="A34" s="11"/>
      <c r="B34" s="9"/>
      <c r="C34" s="9">
        <v>10000</v>
      </c>
      <c r="D34" s="9"/>
      <c r="E34" s="9">
        <v>10000</v>
      </c>
      <c r="F34" s="9">
        <v>600</v>
      </c>
      <c r="G34" s="21"/>
      <c r="H34" s="21"/>
      <c r="I34" s="22">
        <v>0</v>
      </c>
      <c r="J34" s="1" t="s">
        <v>1</v>
      </c>
      <c r="K34" s="23"/>
      <c r="L34" s="1" t="s">
        <v>0</v>
      </c>
      <c r="M34" s="1"/>
      <c r="N34" s="9"/>
      <c r="O34" s="9"/>
      <c r="P34" s="9"/>
      <c r="Q34" s="9"/>
      <c r="R34" s="9"/>
      <c r="S34" s="24">
        <f>SUM(S11:S33)</f>
        <v>2500</v>
      </c>
      <c r="T34" s="24">
        <f t="shared" ref="T34:CJ34" si="14">SUM(T11:T33)</f>
        <v>12800</v>
      </c>
      <c r="U34" s="24">
        <f t="shared" si="14"/>
        <v>15300</v>
      </c>
      <c r="V34" s="24">
        <f t="shared" si="14"/>
        <v>0</v>
      </c>
      <c r="W34" s="24">
        <f t="shared" si="14"/>
        <v>3000</v>
      </c>
      <c r="X34" s="24">
        <f t="shared" si="14"/>
        <v>3000</v>
      </c>
      <c r="Y34" s="24">
        <f t="shared" si="14"/>
        <v>0</v>
      </c>
      <c r="Z34" s="24">
        <f t="shared" si="14"/>
        <v>8000</v>
      </c>
      <c r="AA34" s="24">
        <f t="shared" si="14"/>
        <v>8000</v>
      </c>
      <c r="AB34" s="24">
        <f t="shared" si="14"/>
        <v>2500</v>
      </c>
      <c r="AC34" s="24">
        <f t="shared" si="14"/>
        <v>0</v>
      </c>
      <c r="AD34" s="24">
        <f t="shared" si="14"/>
        <v>2500</v>
      </c>
      <c r="AE34" s="24">
        <f t="shared" si="14"/>
        <v>0</v>
      </c>
      <c r="AF34" s="24">
        <f t="shared" si="14"/>
        <v>1000</v>
      </c>
      <c r="AG34" s="24">
        <f t="shared" si="14"/>
        <v>1000</v>
      </c>
      <c r="AH34" s="24">
        <f t="shared" si="14"/>
        <v>0</v>
      </c>
      <c r="AI34" s="24">
        <f t="shared" si="14"/>
        <v>800</v>
      </c>
      <c r="AJ34" s="24">
        <f t="shared" si="14"/>
        <v>800</v>
      </c>
      <c r="AK34" s="24">
        <f t="shared" si="14"/>
        <v>94043.5</v>
      </c>
      <c r="AL34" s="24">
        <f t="shared" si="14"/>
        <v>0</v>
      </c>
      <c r="AM34" s="24">
        <f t="shared" si="14"/>
        <v>94043.5</v>
      </c>
      <c r="AN34" s="24">
        <f t="shared" si="14"/>
        <v>86796.800000000003</v>
      </c>
      <c r="AO34" s="24">
        <f t="shared" si="14"/>
        <v>0</v>
      </c>
      <c r="AP34" s="24">
        <f t="shared" si="14"/>
        <v>86796.800000000003</v>
      </c>
      <c r="AQ34" s="24">
        <f t="shared" si="14"/>
        <v>2583.9</v>
      </c>
      <c r="AR34" s="24">
        <f t="shared" si="14"/>
        <v>0</v>
      </c>
      <c r="AS34" s="24">
        <f t="shared" si="14"/>
        <v>2583.9</v>
      </c>
      <c r="AT34" s="24">
        <f t="shared" si="14"/>
        <v>4662.7999999999993</v>
      </c>
      <c r="AU34" s="24">
        <f t="shared" si="14"/>
        <v>0</v>
      </c>
      <c r="AV34" s="24">
        <f t="shared" si="14"/>
        <v>4662.7999999999993</v>
      </c>
      <c r="AW34" s="24">
        <f t="shared" si="14"/>
        <v>2500</v>
      </c>
      <c r="AX34" s="24">
        <f t="shared" si="14"/>
        <v>0</v>
      </c>
      <c r="AY34" s="24">
        <f t="shared" si="14"/>
        <v>2500</v>
      </c>
      <c r="AZ34" s="24">
        <f t="shared" si="14"/>
        <v>1000</v>
      </c>
      <c r="BA34" s="24">
        <f t="shared" si="14"/>
        <v>0</v>
      </c>
      <c r="BB34" s="24">
        <f t="shared" si="14"/>
        <v>1000</v>
      </c>
      <c r="BC34" s="24">
        <f t="shared" si="14"/>
        <v>1500</v>
      </c>
      <c r="BD34" s="24">
        <f t="shared" si="14"/>
        <v>0</v>
      </c>
      <c r="BE34" s="24">
        <f t="shared" si="14"/>
        <v>1500</v>
      </c>
      <c r="BF34" s="24">
        <f t="shared" si="14"/>
        <v>900</v>
      </c>
      <c r="BG34" s="24">
        <f t="shared" si="14"/>
        <v>0</v>
      </c>
      <c r="BH34" s="24">
        <f t="shared" si="14"/>
        <v>900</v>
      </c>
      <c r="BI34" s="24">
        <f t="shared" si="14"/>
        <v>900</v>
      </c>
      <c r="BJ34" s="24">
        <f t="shared" si="14"/>
        <v>0</v>
      </c>
      <c r="BK34" s="24">
        <f t="shared" si="14"/>
        <v>900</v>
      </c>
      <c r="BL34" s="24">
        <f t="shared" si="14"/>
        <v>2700</v>
      </c>
      <c r="BM34" s="24">
        <f t="shared" si="14"/>
        <v>0</v>
      </c>
      <c r="BN34" s="24">
        <f t="shared" si="14"/>
        <v>2700</v>
      </c>
      <c r="BO34" s="24">
        <f t="shared" si="14"/>
        <v>2700</v>
      </c>
      <c r="BP34" s="24">
        <f t="shared" si="14"/>
        <v>0</v>
      </c>
      <c r="BQ34" s="24">
        <f t="shared" si="14"/>
        <v>2700</v>
      </c>
      <c r="BR34" s="24">
        <f t="shared" si="14"/>
        <v>1881220.9</v>
      </c>
      <c r="BS34" s="24">
        <f t="shared" si="14"/>
        <v>-8954.5999999999985</v>
      </c>
      <c r="BT34" s="24">
        <f t="shared" si="14"/>
        <v>1881220.9</v>
      </c>
      <c r="BU34" s="24">
        <f t="shared" si="14"/>
        <v>1416220.9</v>
      </c>
      <c r="BV34" s="24">
        <f t="shared" si="14"/>
        <v>-8954.5999999999985</v>
      </c>
      <c r="BW34" s="24">
        <f t="shared" si="14"/>
        <v>1407266.2999999998</v>
      </c>
      <c r="BX34" s="24">
        <f t="shared" si="14"/>
        <v>65000</v>
      </c>
      <c r="BY34" s="24">
        <f t="shared" si="14"/>
        <v>0</v>
      </c>
      <c r="BZ34" s="24">
        <f t="shared" si="14"/>
        <v>65000</v>
      </c>
      <c r="CA34" s="24">
        <f t="shared" si="14"/>
        <v>200000</v>
      </c>
      <c r="CB34" s="24">
        <f t="shared" si="14"/>
        <v>0</v>
      </c>
      <c r="CC34" s="24">
        <f t="shared" si="14"/>
        <v>200000</v>
      </c>
      <c r="CD34" s="24">
        <f t="shared" si="14"/>
        <v>200000</v>
      </c>
      <c r="CE34" s="24">
        <f t="shared" si="14"/>
        <v>0</v>
      </c>
      <c r="CF34" s="24">
        <f t="shared" si="14"/>
        <v>200000</v>
      </c>
      <c r="CG34" s="24">
        <f t="shared" si="14"/>
        <v>1983864.4</v>
      </c>
      <c r="CH34" s="24">
        <f t="shared" si="14"/>
        <v>3845.4000000000015</v>
      </c>
      <c r="CI34" s="24">
        <f t="shared" si="14"/>
        <v>1987709.8</v>
      </c>
      <c r="CJ34" s="24">
        <f t="shared" si="14"/>
        <v>1983864.4</v>
      </c>
      <c r="CK34" s="24">
        <f t="shared" ref="CK34:CL34" si="15">SUM(CK11:CK33)</f>
        <v>3845.4000000000015</v>
      </c>
      <c r="CL34" s="24">
        <f t="shared" si="15"/>
        <v>1987709.8</v>
      </c>
      <c r="CM34" s="38"/>
      <c r="CN34" s="38"/>
      <c r="CO34" s="38"/>
      <c r="CP34" s="38"/>
      <c r="CQ34" s="38"/>
      <c r="CR34" s="38"/>
      <c r="CS34" s="44"/>
      <c r="CT34" s="45"/>
      <c r="CU34" s="45"/>
      <c r="CV34" s="44"/>
      <c r="CW34" s="45"/>
      <c r="CX34" s="45"/>
    </row>
    <row r="35" spans="1:103" s="56" customFormat="1" ht="112.2" customHeight="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50" t="s">
        <v>0</v>
      </c>
      <c r="K35" s="49"/>
      <c r="L35" s="48" t="s">
        <v>85</v>
      </c>
      <c r="M35" s="51"/>
      <c r="N35" s="52"/>
      <c r="O35" s="52"/>
      <c r="P35" s="52"/>
      <c r="Q35" s="52"/>
      <c r="R35" s="52"/>
      <c r="S35" s="52"/>
      <c r="T35" s="52"/>
      <c r="U35" s="52"/>
      <c r="V35" s="66" t="s">
        <v>99</v>
      </c>
      <c r="W35" s="67"/>
      <c r="X35" s="68"/>
      <c r="Y35" s="69" t="s">
        <v>99</v>
      </c>
      <c r="Z35" s="69"/>
      <c r="AA35" s="69"/>
      <c r="AB35" s="53"/>
      <c r="AC35" s="53"/>
      <c r="AD35" s="53"/>
      <c r="AE35" s="66" t="s">
        <v>99</v>
      </c>
      <c r="AF35" s="67"/>
      <c r="AG35" s="68"/>
      <c r="AH35" s="66" t="s">
        <v>99</v>
      </c>
      <c r="AI35" s="67"/>
      <c r="AJ35" s="68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53"/>
      <c r="BN35" s="53"/>
      <c r="BO35" s="53"/>
      <c r="BP35" s="53"/>
      <c r="BQ35" s="53"/>
      <c r="BR35" s="53"/>
      <c r="BS35" s="53"/>
      <c r="BT35" s="53"/>
      <c r="BU35" s="65" t="s">
        <v>100</v>
      </c>
      <c r="BV35" s="65"/>
      <c r="BW35" s="65"/>
      <c r="BX35" s="53"/>
      <c r="BY35" s="53"/>
      <c r="BZ35" s="53"/>
      <c r="CA35" s="53"/>
      <c r="CB35" s="53"/>
      <c r="CC35" s="53"/>
      <c r="CD35" s="53"/>
      <c r="CE35" s="53"/>
      <c r="CF35" s="53"/>
      <c r="CG35" s="53"/>
      <c r="CH35" s="53"/>
      <c r="CI35" s="53"/>
      <c r="CJ35" s="53"/>
      <c r="CK35" s="53"/>
      <c r="CL35" s="53"/>
      <c r="CM35" s="54"/>
      <c r="CN35" s="55"/>
      <c r="CO35" s="55"/>
      <c r="CP35" s="55"/>
      <c r="CQ35" s="55"/>
      <c r="CR35" s="55"/>
      <c r="CS35" s="55"/>
      <c r="CT35" s="55"/>
      <c r="CU35" s="55"/>
      <c r="CV35" s="55"/>
      <c r="CW35" s="55"/>
      <c r="CX35" s="55"/>
      <c r="CY35" s="55"/>
    </row>
    <row r="36" spans="1:103" x14ac:dyDescent="0.25"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I36" s="25"/>
      <c r="BJ36" s="25"/>
      <c r="BK36" s="25"/>
      <c r="BL36" s="25"/>
      <c r="BM36" s="25"/>
      <c r="BN36" s="25"/>
      <c r="BO36" s="25"/>
      <c r="BP36" s="25"/>
      <c r="BQ36" s="25"/>
      <c r="BR36" s="25"/>
      <c r="BS36" s="25"/>
      <c r="BT36" s="25"/>
      <c r="BU36" s="25"/>
      <c r="BV36" s="25"/>
      <c r="BW36" s="25"/>
      <c r="BX36" s="25"/>
      <c r="BY36" s="25"/>
      <c r="BZ36" s="25"/>
      <c r="CA36" s="25"/>
      <c r="CB36" s="25"/>
      <c r="CC36" s="25"/>
      <c r="CD36" s="25"/>
      <c r="CE36" s="25"/>
      <c r="CF36" s="25"/>
      <c r="CG36" s="25"/>
      <c r="CH36" s="25"/>
      <c r="CI36" s="25"/>
      <c r="CJ36" s="25"/>
    </row>
  </sheetData>
  <mergeCells count="123">
    <mergeCell ref="G21:I21"/>
    <mergeCell ref="M21:R21"/>
    <mergeCell ref="G22:I22"/>
    <mergeCell ref="BU7:BW7"/>
    <mergeCell ref="BX7:BZ7"/>
    <mergeCell ref="BU6:BZ6"/>
    <mergeCell ref="BO6:BQ7"/>
    <mergeCell ref="AN6:AP6"/>
    <mergeCell ref="AQ6:AV6"/>
    <mergeCell ref="AZ6:BB6"/>
    <mergeCell ref="BC6:BE6"/>
    <mergeCell ref="M22:R22"/>
    <mergeCell ref="M18:R18"/>
    <mergeCell ref="G19:I19"/>
    <mergeCell ref="M19:R19"/>
    <mergeCell ref="G20:I20"/>
    <mergeCell ref="AK5:AK7"/>
    <mergeCell ref="AW5:AW7"/>
    <mergeCell ref="BF5:BF7"/>
    <mergeCell ref="AB9:AD9"/>
    <mergeCell ref="AN9:AP9"/>
    <mergeCell ref="AQ9:AS9"/>
    <mergeCell ref="AT9:AV9"/>
    <mergeCell ref="M20:R20"/>
    <mergeCell ref="G30:I30"/>
    <mergeCell ref="M30:R30"/>
    <mergeCell ref="G31:I31"/>
    <mergeCell ref="M31:R31"/>
    <mergeCell ref="G32:I32"/>
    <mergeCell ref="M32:R32"/>
    <mergeCell ref="G25:I25"/>
    <mergeCell ref="M25:R25"/>
    <mergeCell ref="G26:I26"/>
    <mergeCell ref="M26:R26"/>
    <mergeCell ref="G27:I27"/>
    <mergeCell ref="M27:R27"/>
    <mergeCell ref="G28:I28"/>
    <mergeCell ref="M28:R28"/>
    <mergeCell ref="G29:I29"/>
    <mergeCell ref="M29:R29"/>
    <mergeCell ref="CG4:CI4"/>
    <mergeCell ref="CJ4:CL4"/>
    <mergeCell ref="AN5:AV5"/>
    <mergeCell ref="AZ5:BE5"/>
    <mergeCell ref="BO5:BQ5"/>
    <mergeCell ref="AB8:AD8"/>
    <mergeCell ref="AN8:AP8"/>
    <mergeCell ref="AQ8:AS8"/>
    <mergeCell ref="AT8:AV8"/>
    <mergeCell ref="AZ8:BB8"/>
    <mergeCell ref="BC8:BE8"/>
    <mergeCell ref="BO8:BQ8"/>
    <mergeCell ref="BU8:BW8"/>
    <mergeCell ref="BX8:BZ8"/>
    <mergeCell ref="CJ5:CL5"/>
    <mergeCell ref="CJ6:CL9"/>
    <mergeCell ref="CG5:CI9"/>
    <mergeCell ref="AB7:AD7"/>
    <mergeCell ref="AN7:AP7"/>
    <mergeCell ref="AQ7:AS7"/>
    <mergeCell ref="AT7:AV7"/>
    <mergeCell ref="BL5:BL7"/>
    <mergeCell ref="AZ7:BB7"/>
    <mergeCell ref="BC7:BE7"/>
    <mergeCell ref="G23:I23"/>
    <mergeCell ref="M23:R23"/>
    <mergeCell ref="G24:I24"/>
    <mergeCell ref="M24:R24"/>
    <mergeCell ref="J6:J10"/>
    <mergeCell ref="L5:L10"/>
    <mergeCell ref="M5:M10"/>
    <mergeCell ref="G33:I33"/>
    <mergeCell ref="M33:R33"/>
    <mergeCell ref="G11:I11"/>
    <mergeCell ref="M11:R11"/>
    <mergeCell ref="G12:I12"/>
    <mergeCell ref="M12:R12"/>
    <mergeCell ref="G13:I13"/>
    <mergeCell ref="M13:R13"/>
    <mergeCell ref="G14:I14"/>
    <mergeCell ref="M14:R14"/>
    <mergeCell ref="G15:I15"/>
    <mergeCell ref="M15:R15"/>
    <mergeCell ref="G16:I16"/>
    <mergeCell ref="M16:R16"/>
    <mergeCell ref="G17:I17"/>
    <mergeCell ref="M17:R17"/>
    <mergeCell ref="G18:I18"/>
    <mergeCell ref="AB6:AD6"/>
    <mergeCell ref="S5:U7"/>
    <mergeCell ref="V8:X8"/>
    <mergeCell ref="Y8:AA8"/>
    <mergeCell ref="V9:X9"/>
    <mergeCell ref="Y9:AA9"/>
    <mergeCell ref="V6:AA6"/>
    <mergeCell ref="V7:X7"/>
    <mergeCell ref="Y7:AA7"/>
    <mergeCell ref="S8:U8"/>
    <mergeCell ref="S9:U9"/>
    <mergeCell ref="BO9:BQ9"/>
    <mergeCell ref="BU9:BW9"/>
    <mergeCell ref="BX9:BZ9"/>
    <mergeCell ref="BU5:CA5"/>
    <mergeCell ref="S2:AJ2"/>
    <mergeCell ref="BR5:BT7"/>
    <mergeCell ref="BR8:BT8"/>
    <mergeCell ref="BR9:BT9"/>
    <mergeCell ref="BU35:BW35"/>
    <mergeCell ref="V35:X35"/>
    <mergeCell ref="Y35:AA35"/>
    <mergeCell ref="V5:AJ5"/>
    <mergeCell ref="AE8:AG8"/>
    <mergeCell ref="AH8:AJ8"/>
    <mergeCell ref="AE9:AG9"/>
    <mergeCell ref="AH9:AJ9"/>
    <mergeCell ref="AE6:AJ6"/>
    <mergeCell ref="AE7:AG7"/>
    <mergeCell ref="AH7:AJ7"/>
    <mergeCell ref="AE35:AG35"/>
    <mergeCell ref="AH35:AJ35"/>
    <mergeCell ref="S4:CF4"/>
    <mergeCell ref="AZ9:BB9"/>
    <mergeCell ref="BC9:BE9"/>
  </mergeCells>
  <pageMargins left="0.19685039370078741" right="0" top="0.31496062992125984" bottom="0" header="0" footer="0"/>
  <pageSetup paperSize="9" scale="67" firstPageNumber="2754" fitToHeight="0" orientation="landscape" useFirstPageNumber="1" horizontalDpi="4294967295" verticalDpi="4294967295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МБТ 2018</vt:lpstr>
      <vt:lpstr>'Иные МБТ 2018'!Заголовки_для_печати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Фрей Валентина Александровна</dc:creator>
  <cp:lastModifiedBy>Тебенькова Оксана Викторовна</cp:lastModifiedBy>
  <cp:lastPrinted>2018-03-14T12:25:16Z</cp:lastPrinted>
  <dcterms:created xsi:type="dcterms:W3CDTF">2017-10-19T09:26:08Z</dcterms:created>
  <dcterms:modified xsi:type="dcterms:W3CDTF">2018-03-14T12:25:23Z</dcterms:modified>
</cp:coreProperties>
</file>